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<sst xmlns="http://schemas.openxmlformats.org/spreadsheetml/2006/main" count="217" uniqueCount="107">
  <si>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</si>
  <si>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</si>
  <si>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</si>
  <si>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</si>
  <si>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</si>
  <si>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</si>
  <si>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</si>
  <si>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</si>
  <si>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</si>
  <si>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</si>
  <si>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</si>
  <si>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</si>
  <si>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</si>
  <si>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</si>
  <si>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</si>
  <si>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</si>
  <si>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</si>
  <si>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</si>
  <si>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</si>
  <si>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</si>
  <si>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</si>
  <si>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</si>
  <si>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</si>
  <si>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</si>
  <si>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</si>
  <si>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</si>
  <si>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</si>
  <si>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</si>
  <si>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</si>
  <si>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</si>
  <si>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</si>
  <si>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</si>
  <si>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</si>
  <si>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</si>
  <si>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</si>
  <si>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</si>
  <si>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</si>
  <si>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</si>
  <si>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</si>
  <si>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</si>
  <si>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</si>
  <si>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</si>
  <si>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</si>
  <si>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</si>
  <si>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</si>
  <si>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</si>
  <si>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</si>
  <si>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</si>
  <si>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</si>
  <si>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</si>
  <si>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</si>
  <si>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</si>
  <si>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</si>
  <si>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</si>
  <si>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</si>
  <si>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</si>
  <si>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</si>
  <si>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</si>
  <si>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</si>
  <si>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</si>
  <si>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</si>
  <si>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</si>
  <si>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</si>
  <si>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</si>
  <si>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</si>
  <si>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</si>
  <si>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</si>
  <si>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</si>
  <si>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</si>
  <si>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</si>
  <si>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</si>
  <si>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</si>
  <si>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</si>
  <si>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</si>
  <si>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</si>
  <si>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</si>
  <si>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</si>
  <si>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</si>
  <si>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</si>
  <si>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</si>
  <si>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</si>
  <si>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</si>
  <si>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</si>
  <si>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</si>
  <si>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</si>
  <si>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</si>
  <si>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</si>
  <si>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</si>
  <si>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</si>
  <si>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</si>
  <si>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</si>
  <si>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</si>
  <si>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</si>
  <si>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東伊豆町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</si>
  <si>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</si>
  <si>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</si>
  <si>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</si>
  <si>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</si>
  <si>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</si>
  <si>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</si>
  <si>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</si>
  <si>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</si>
  <si>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</si>
  <si>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</si>
  <si>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が対応年数に近づき老朽化している施設が増えてきています。対応年数を過ぎた施設と管路は類似団体より多く保有しており、更新率も低くなっています。今後、経年管はさらに増加すると考えられ、経年管の把握と更新を計画的に行っていく必要がありますが、近年の経営状況から速やかな更新が難しくなっています。</t>
    <rPh sb="1" eb="3">
      <t>スイドウ</t>
    </rPh>
    <rPh sb="3" eb="5">
      <t>シセツ</t>
    </rPh>
    <rPh sb="6" eb="8">
      <t>タイオウ</t>
    </rPh>
    <rPh sb="8" eb="10">
      <t>ネンスウ</t>
    </rPh>
    <rPh sb="11" eb="12">
      <t>チカ</t>
    </rPh>
    <rPh sb="14" eb="17">
      <t>ロウキュウカ</t>
    </rPh>
    <rPh sb="21" eb="23">
      <t>シセツ</t>
    </rPh>
    <rPh sb="24" eb="25">
      <t>フ</t>
    </rPh>
    <rPh sb="33" eb="35">
      <t>タイオウ</t>
    </rPh>
    <rPh sb="35" eb="37">
      <t>ネンスウ</t>
    </rPh>
    <rPh sb="38" eb="39">
      <t>ス</t>
    </rPh>
    <rPh sb="41" eb="43">
      <t>シセツ</t>
    </rPh>
    <rPh sb="44" eb="46">
      <t>カンロ</t>
    </rPh>
    <rPh sb="47" eb="49">
      <t>ルイジ</t>
    </rPh>
    <rPh sb="49" eb="51">
      <t>ダンタイ</t>
    </rPh>
    <rPh sb="53" eb="54">
      <t>オオ</t>
    </rPh>
    <rPh sb="55" eb="57">
      <t>ホユウ</t>
    </rPh>
    <rPh sb="62" eb="64">
      <t>コウシン</t>
    </rPh>
    <rPh sb="64" eb="65">
      <t>リツ</t>
    </rPh>
    <rPh sb="66" eb="67">
      <t>ヒク</t>
    </rPh>
    <rPh sb="75" eb="77">
      <t>コンゴ</t>
    </rPh>
    <rPh sb="78" eb="80">
      <t>ケイネン</t>
    </rPh>
    <rPh sb="85" eb="87">
      <t>ゾウカ</t>
    </rPh>
    <rPh sb="90" eb="91">
      <t>カンガ</t>
    </rPh>
    <rPh sb="95" eb="96">
      <t>ケイ</t>
    </rPh>
    <rPh sb="99" eb="101">
      <t>ハアク</t>
    </rPh>
    <rPh sb="102" eb="104">
      <t>コウシン</t>
    </rPh>
    <rPh sb="105" eb="108">
      <t>ケイカクテキ</t>
    </rPh>
    <rPh sb="109" eb="110">
      <t>オコナ</t>
    </rPh>
    <rPh sb="114" eb="116">
      <t>ヒツヨウ</t>
    </rPh>
    <rPh sb="123" eb="125">
      <t>キンネン</t>
    </rPh>
    <rPh sb="126" eb="128">
      <t>ケイエイ</t>
    </rPh>
    <rPh sb="128" eb="130">
      <t>ジョウキョウ</t>
    </rPh>
    <rPh sb="132" eb="133">
      <t>スミ</t>
    </rPh>
    <rPh sb="136" eb="138">
      <t>コウシン</t>
    </rPh>
    <rPh sb="139" eb="140">
      <t>ムズカ</t>
    </rPh>
    <phoneticPr fontId="4"/>
  </si>
  <si>
    <t>　主要産業の観光産業が低迷しているため、大口観光産業使用者の水道使用水量が減少し収益も減少を続けています。費用面では施設の修繕費や、高所の配水池まで送水するための動力費等が毎年増加しており、経常収支比率が１００％を切る厳しい状況が２年続いています。新規の企業債の発行はしておりませんが、過去の拡張事業に伴う企業債等の償還が今後も続き、経営状況は今後も厳しい状況にあると考えられます。給水原価は類似団体より低いものの、使用水量の減少により毎年上がる傾向にあります。東伊豆町の水道施設は観光産業の水需要が高い時期に対応した施設になっているため、近年の水道使用水量が減少している状況では施設能力に比べて余力がある稼働状況になっていますが、施設の老朽化による漏水等により有収率が年々下がる傾向にあります。今後、施設の更新や修繕に多額の費用が必要となると考えられ、収益の確保と費用の削減など経営改善が必要となます。　　　　　　　　　</t>
    <rPh sb="1" eb="3">
      <t>シュヨウ</t>
    </rPh>
    <rPh sb="3" eb="5">
      <t>サンギョウ</t>
    </rPh>
    <rPh sb="6" eb="8">
      <t>カンコウ</t>
    </rPh>
    <rPh sb="8" eb="10">
      <t>サンギョウ</t>
    </rPh>
    <rPh sb="11" eb="13">
      <t>テイメイ</t>
    </rPh>
    <rPh sb="20" eb="22">
      <t>オオクチ</t>
    </rPh>
    <rPh sb="22" eb="24">
      <t>カンコウ</t>
    </rPh>
    <rPh sb="24" eb="26">
      <t>サンギョウ</t>
    </rPh>
    <rPh sb="26" eb="29">
      <t>シヨウシャ</t>
    </rPh>
    <rPh sb="30" eb="32">
      <t>スイドウ</t>
    </rPh>
    <rPh sb="32" eb="34">
      <t>シヨウ</t>
    </rPh>
    <rPh sb="34" eb="35">
      <t>スイ</t>
    </rPh>
    <rPh sb="35" eb="36">
      <t>リョウ</t>
    </rPh>
    <rPh sb="37" eb="39">
      <t>ゲンショウ</t>
    </rPh>
    <rPh sb="40" eb="42">
      <t>シュウエキ</t>
    </rPh>
    <rPh sb="43" eb="45">
      <t>ゲンショウ</t>
    </rPh>
    <rPh sb="46" eb="47">
      <t>ツヅ</t>
    </rPh>
    <rPh sb="53" eb="56">
      <t>ヒヨウメン</t>
    </rPh>
    <rPh sb="58" eb="60">
      <t>シセツ</t>
    </rPh>
    <rPh sb="61" eb="63">
      <t>シュウゼン</t>
    </rPh>
    <rPh sb="63" eb="64">
      <t>ヒ</t>
    </rPh>
    <rPh sb="66" eb="68">
      <t>コウショ</t>
    </rPh>
    <rPh sb="69" eb="72">
      <t>ハイスイチ</t>
    </rPh>
    <rPh sb="74" eb="76">
      <t>ソウスイ</t>
    </rPh>
    <rPh sb="81" eb="83">
      <t>ドウリョク</t>
    </rPh>
    <rPh sb="83" eb="84">
      <t>ヒ</t>
    </rPh>
    <rPh sb="84" eb="85">
      <t>トウ</t>
    </rPh>
    <rPh sb="86" eb="88">
      <t>マイトシ</t>
    </rPh>
    <rPh sb="88" eb="90">
      <t>ゾウカ</t>
    </rPh>
    <rPh sb="95" eb="97">
      <t>ケイジョウ</t>
    </rPh>
    <rPh sb="97" eb="99">
      <t>シュウシ</t>
    </rPh>
    <rPh sb="99" eb="101">
      <t>ヒリツ</t>
    </rPh>
    <rPh sb="107" eb="108">
      <t>キ</t>
    </rPh>
    <rPh sb="109" eb="110">
      <t>キビ</t>
    </rPh>
    <rPh sb="112" eb="114">
      <t>ジョウキョウ</t>
    </rPh>
    <rPh sb="116" eb="117">
      <t>ネン</t>
    </rPh>
    <rPh sb="117" eb="118">
      <t>ツヅ</t>
    </rPh>
    <rPh sb="124" eb="126">
      <t>シンキ</t>
    </rPh>
    <rPh sb="127" eb="129">
      <t>キギョウ</t>
    </rPh>
    <rPh sb="129" eb="130">
      <t>サイ</t>
    </rPh>
    <rPh sb="131" eb="133">
      <t>ハッコウ</t>
    </rPh>
    <rPh sb="143" eb="145">
      <t>カコ</t>
    </rPh>
    <rPh sb="146" eb="148">
      <t>カクチョウ</t>
    </rPh>
    <rPh sb="148" eb="150">
      <t>ジギョウ</t>
    </rPh>
    <rPh sb="151" eb="152">
      <t>トモナ</t>
    </rPh>
    <rPh sb="153" eb="155">
      <t>キギョウ</t>
    </rPh>
    <rPh sb="155" eb="156">
      <t>サイ</t>
    </rPh>
    <rPh sb="156" eb="157">
      <t>トウ</t>
    </rPh>
    <rPh sb="158" eb="160">
      <t>ショウカン</t>
    </rPh>
    <rPh sb="161" eb="163">
      <t>コンゴ</t>
    </rPh>
    <rPh sb="164" eb="165">
      <t>ツヅ</t>
    </rPh>
    <rPh sb="167" eb="169">
      <t>ケイエイ</t>
    </rPh>
    <rPh sb="169" eb="171">
      <t>ジョウキョウ</t>
    </rPh>
    <rPh sb="172" eb="174">
      <t>コンゴ</t>
    </rPh>
    <rPh sb="175" eb="176">
      <t>キビ</t>
    </rPh>
    <rPh sb="178" eb="180">
      <t>ジョウキョウ</t>
    </rPh>
    <rPh sb="184" eb="185">
      <t>カンガ</t>
    </rPh>
    <rPh sb="191" eb="193">
      <t>キュウスイ</t>
    </rPh>
    <rPh sb="193" eb="195">
      <t>ゲンカ</t>
    </rPh>
    <rPh sb="196" eb="198">
      <t>ルイジ</t>
    </rPh>
    <rPh sb="198" eb="200">
      <t>ダンタイ</t>
    </rPh>
    <rPh sb="202" eb="203">
      <t>ヒク</t>
    </rPh>
    <rPh sb="208" eb="210">
      <t>シヨウ</t>
    </rPh>
    <rPh sb="210" eb="212">
      <t>スイリョウ</t>
    </rPh>
    <rPh sb="213" eb="215">
      <t>ゲンショウ</t>
    </rPh>
    <rPh sb="218" eb="220">
      <t>マイトシ</t>
    </rPh>
    <rPh sb="220" eb="221">
      <t>ア</t>
    </rPh>
    <rPh sb="223" eb="225">
      <t>ケイコウ</t>
    </rPh>
    <rPh sb="231" eb="235">
      <t>ヒガシイズチョウ</t>
    </rPh>
    <rPh sb="236" eb="238">
      <t>スイドウ</t>
    </rPh>
    <rPh sb="238" eb="240">
      <t>シセツ</t>
    </rPh>
    <rPh sb="243" eb="245">
      <t>サンギョウ</t>
    </rPh>
    <rPh sb="250" eb="251">
      <t>タカ</t>
    </rPh>
    <rPh sb="252" eb="254">
      <t>ジキ</t>
    </rPh>
    <rPh sb="273" eb="275">
      <t>スイドウ</t>
    </rPh>
    <rPh sb="275" eb="277">
      <t>シヨウ</t>
    </rPh>
    <rPh sb="277" eb="278">
      <t>ミズ</t>
    </rPh>
    <rPh sb="278" eb="279">
      <t>リョウ</t>
    </rPh>
    <rPh sb="280" eb="282">
      <t>ゲンショウ</t>
    </rPh>
    <rPh sb="286" eb="288">
      <t>ジョウキョウ</t>
    </rPh>
    <rPh sb="292" eb="294">
      <t>ノウリョク</t>
    </rPh>
    <rPh sb="295" eb="296">
      <t>クラ</t>
    </rPh>
    <rPh sb="298" eb="300">
      <t>ヨリョク</t>
    </rPh>
    <rPh sb="303" eb="305">
      <t>カドウ</t>
    </rPh>
    <rPh sb="305" eb="307">
      <t>ジョウキョウ</t>
    </rPh>
    <rPh sb="316" eb="318">
      <t>シセツ</t>
    </rPh>
    <rPh sb="319" eb="322">
      <t>ロウキュウカ</t>
    </rPh>
    <rPh sb="325" eb="327">
      <t>ロウスイ</t>
    </rPh>
    <rPh sb="327" eb="328">
      <t>トウ</t>
    </rPh>
    <rPh sb="331" eb="333">
      <t>ユウシュウ</t>
    </rPh>
    <rPh sb="333" eb="334">
      <t>リツ</t>
    </rPh>
    <rPh sb="335" eb="337">
      <t>ネンネン</t>
    </rPh>
    <rPh sb="337" eb="338">
      <t>サ</t>
    </rPh>
    <rPh sb="340" eb="342">
      <t>ケイコウ</t>
    </rPh>
    <rPh sb="348" eb="350">
      <t>コンゴ</t>
    </rPh>
    <rPh sb="351" eb="353">
      <t>シセツ</t>
    </rPh>
    <rPh sb="354" eb="356">
      <t>コウシン</t>
    </rPh>
    <rPh sb="357" eb="359">
      <t>シュウゼン</t>
    </rPh>
    <rPh sb="360" eb="362">
      <t>タガク</t>
    </rPh>
    <rPh sb="363" eb="365">
      <t>ヒヨウ</t>
    </rPh>
    <rPh sb="366" eb="368">
      <t>ヒツヨウ</t>
    </rPh>
    <rPh sb="372" eb="373">
      <t>カンガ</t>
    </rPh>
    <rPh sb="377" eb="379">
      <t>シュウエキ</t>
    </rPh>
    <rPh sb="380" eb="382">
      <t>カクホ</t>
    </rPh>
    <rPh sb="383" eb="385">
      <t>ヒヨウ</t>
    </rPh>
    <rPh sb="386" eb="388">
      <t>サクゲン</t>
    </rPh>
    <rPh sb="390" eb="392">
      <t>ケイエイ</t>
    </rPh>
    <rPh sb="392" eb="394">
      <t>カイゼン</t>
    </rPh>
    <rPh sb="395" eb="397">
      <t>ヒツヨウ</t>
    </rPh>
    <phoneticPr fontId="4"/>
  </si>
  <si>
    <t>　町内の観光産業の低迷は続いており、それに伴い水需要は今後も減少し、水道使用料金収入は減収の一途を辿っています。費用面では老朽化した施設と経年管の更新と修繕など経費の増加が見込まれるので経営状況はさらに厳しくなると思われます。　　今後は収益の確保と高所に新たな水源を確保して動力費等の費用削減に努め、経営体質の強化を図り健全で安定的に水道水を供給していきたいと考えています。</t>
    <rPh sb="1" eb="3">
      <t>チョウナイ</t>
    </rPh>
    <rPh sb="4" eb="6">
      <t>カンコウ</t>
    </rPh>
    <rPh sb="9" eb="11">
      <t>テイメイ</t>
    </rPh>
    <rPh sb="12" eb="13">
      <t>ツヅ</t>
    </rPh>
    <rPh sb="21" eb="22">
      <t>トモナ</t>
    </rPh>
    <rPh sb="23" eb="24">
      <t>ミズ</t>
    </rPh>
    <rPh sb="24" eb="26">
      <t>ジュヨウ</t>
    </rPh>
    <rPh sb="26" eb="27">
      <t>スイリョウ</t>
    </rPh>
    <rPh sb="27" eb="29">
      <t>コンゴ</t>
    </rPh>
    <rPh sb="30" eb="32">
      <t>ゲンショウ</t>
    </rPh>
    <rPh sb="34" eb="36">
      <t>スイドウ</t>
    </rPh>
    <rPh sb="36" eb="38">
      <t>シヨウ</t>
    </rPh>
    <rPh sb="38" eb="40">
      <t>リョウキン</t>
    </rPh>
    <rPh sb="40" eb="42">
      <t>シュウニュウ</t>
    </rPh>
    <rPh sb="43" eb="45">
      <t>ゲンシュウ</t>
    </rPh>
    <rPh sb="46" eb="48">
      <t>イット</t>
    </rPh>
    <rPh sb="49" eb="50">
      <t>タド</t>
    </rPh>
    <rPh sb="56" eb="59">
      <t>ヒヨウメン</t>
    </rPh>
    <rPh sb="61" eb="63">
      <t>ロウキュウ</t>
    </rPh>
    <rPh sb="63" eb="64">
      <t>カ</t>
    </rPh>
    <rPh sb="66" eb="68">
      <t>シセツ</t>
    </rPh>
    <rPh sb="69" eb="70">
      <t>ケイ</t>
    </rPh>
    <rPh sb="73" eb="75">
      <t>コウシン</t>
    </rPh>
    <rPh sb="76" eb="78">
      <t>シュウゼン</t>
    </rPh>
    <rPh sb="93" eb="95">
      <t>ケイエイ</t>
    </rPh>
    <rPh sb="95" eb="97">
      <t>ジョウキョウ</t>
    </rPh>
    <rPh sb="101" eb="102">
      <t>キビ</t>
    </rPh>
    <rPh sb="107" eb="108">
      <t>オモ</t>
    </rPh>
    <rPh sb="115" eb="117">
      <t>コンゴ</t>
    </rPh>
    <rPh sb="118" eb="120">
      <t>シュウエキ</t>
    </rPh>
    <rPh sb="121" eb="123">
      <t>カクホ</t>
    </rPh>
    <rPh sb="127" eb="128">
      <t>アラ</t>
    </rPh>
    <rPh sb="130" eb="131">
      <t>ミズ</t>
    </rPh>
    <rPh sb="140" eb="141">
      <t>トウ</t>
    </rPh>
    <rPh sb="142" eb="144">
      <t>ヒヨウ</t>
    </rPh>
    <rPh sb="150" eb="152">
      <t>ケイエイ</t>
    </rPh>
    <rPh sb="152" eb="154">
      <t>タイシツ</t>
    </rPh>
    <rPh sb="169" eb="170">
      <t>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</si>
</sst>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0.06</c:v>
                </c:pt>
                <c:pt idx="1">
                  <c:v>0.5</c:v>
                </c:pt>
                <c:pt idx="2">
                  <c:v>0.02</c:v>
                </c:pt>
                <c:pt idx="3">
                  <c:v>0.34</c:v>
                </c:pt>
                <c:pt idx="4">
                  <c:v>0.18</c:v>
                </c:pt>
              </c:numCache>
            </c:numRef>
          </c:val>
        </c:ser>
        <c:dLbls>
          <c:showLegendKey val="0"/>
          <c:showVal val="0"/>
          <c:showCatName val="0"/>
          <c:showSerName val="0"/>
          <c:showPercent val="0"/>
          <c:showBubbleSize val="0"/>
        </c:dLbls>
        <c:gapWidth val="150"/>
        <c:axId val="78370304"/>
        <c:axId val="783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78370304"/>
        <c:axId val="78372224"/>
      </c:lineChart>
      <c:dateAx>
        <c:axId val="78370304"/>
        <c:scaling>
          <c:orientation val="minMax"/>
        </c:scaling>
        <c:delete val="1"/>
        <c:axPos val="b"/>
        <c:numFmt formatCode="ge" sourceLinked="1"/>
        <c:majorTickMark val="none"/>
        <c:minorTickMark val="none"/>
        <c:tickLblPos val="none"/>
        <c:crossAx val="78372224"/>
        <c:crosses val="autoZero"/>
        <c:auto val="1"/>
        <c:lblOffset val="100"/>
        <c:baseTimeUnit val="years"/>
      </c:dateAx>
      <c:valAx>
        <c:axId val="783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41.95</c:v>
                </c:pt>
                <c:pt idx="1">
                  <c:v>38.270000000000003</c:v>
                </c:pt>
                <c:pt idx="2">
                  <c:v>43.75</c:v>
                </c:pt>
                <c:pt idx="3">
                  <c:v>42.56</c:v>
                </c:pt>
                <c:pt idx="4">
                  <c:v>42.53</c:v>
                </c:pt>
              </c:numCache>
            </c:numRef>
          </c:val>
        </c:ser>
        <c:dLbls>
          <c:showLegendKey val="0"/>
          <c:showVal val="0"/>
          <c:showCatName val="0"/>
          <c:showSerName val="0"/>
          <c:showPercent val="0"/>
          <c:showBubbleSize val="0"/>
        </c:dLbls>
        <c:gapWidth val="150"/>
        <c:axId val="80039936"/>
        <c:axId val="80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80039936"/>
        <c:axId val="80041856"/>
      </c:lineChart>
      <c:dateAx>
        <c:axId val="80039936"/>
        <c:scaling>
          <c:orientation val="minMax"/>
        </c:scaling>
        <c:delete val="1"/>
        <c:axPos val="b"/>
        <c:numFmt formatCode="ge" sourceLinked="1"/>
        <c:majorTickMark val="none"/>
        <c:minorTickMark val="none"/>
        <c:tickLblPos val="none"/>
        <c:crossAx val="80041856"/>
        <c:crosses val="autoZero"/>
        <c:auto val="1"/>
        <c:lblOffset val="100"/>
        <c:baseTimeUnit val="years"/>
      </c:dateAx>
      <c:valAx>
        <c:axId val="80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84.18</c:v>
                </c:pt>
                <c:pt idx="1">
                  <c:v>83.88</c:v>
                </c:pt>
                <c:pt idx="2">
                  <c:v>74.900000000000006</c:v>
                </c:pt>
                <c:pt idx="3">
                  <c:v>72.709999999999994</c:v>
                </c:pt>
                <c:pt idx="4">
                  <c:v>68.650000000000006</c:v>
                </c:pt>
              </c:numCache>
            </c:numRef>
          </c:val>
        </c:ser>
        <c:dLbls>
          <c:showLegendKey val="0"/>
          <c:showVal val="0"/>
          <c:showCatName val="0"/>
          <c:showSerName val="0"/>
          <c:showPercent val="0"/>
          <c:showBubbleSize val="0"/>
        </c:dLbls>
        <c:gapWidth val="150"/>
        <c:axId val="80063872"/>
        <c:axId val="80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80063872"/>
        <c:axId val="80086528"/>
      </c:lineChart>
      <c:dateAx>
        <c:axId val="80063872"/>
        <c:scaling>
          <c:orientation val="minMax"/>
        </c:scaling>
        <c:delete val="1"/>
        <c:axPos val="b"/>
        <c:numFmt formatCode="ge" sourceLinked="1"/>
        <c:majorTickMark val="none"/>
        <c:minorTickMark val="none"/>
        <c:tickLblPos val="none"/>
        <c:crossAx val="80086528"/>
        <c:crosses val="autoZero"/>
        <c:auto val="1"/>
        <c:lblOffset val="100"/>
        <c:baseTimeUnit val="years"/>
      </c:dateAx>
      <c:valAx>
        <c:axId val="80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109.69</c:v>
                </c:pt>
                <c:pt idx="1">
                  <c:v>96.11</c:v>
                </c:pt>
                <c:pt idx="2">
                  <c:v>100.36</c:v>
                </c:pt>
                <c:pt idx="3">
                  <c:v>93.53</c:v>
                </c:pt>
                <c:pt idx="4">
                  <c:v>89.32</c:v>
                </c:pt>
              </c:numCache>
            </c:numRef>
          </c:val>
        </c:ser>
        <c:dLbls>
          <c:showLegendKey val="0"/>
          <c:showVal val="0"/>
          <c:showCatName val="0"/>
          <c:showSerName val="0"/>
          <c:showPercent val="0"/>
          <c:showBubbleSize val="0"/>
        </c:dLbls>
        <c:gapWidth val="150"/>
        <c:axId val="78812288"/>
        <c:axId val="78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78812288"/>
        <c:axId val="78814208"/>
      </c:lineChart>
      <c:dateAx>
        <c:axId val="78812288"/>
        <c:scaling>
          <c:orientation val="minMax"/>
        </c:scaling>
        <c:delete val="1"/>
        <c:axPos val="b"/>
        <c:numFmt formatCode="ge" sourceLinked="1"/>
        <c:majorTickMark val="none"/>
        <c:minorTickMark val="none"/>
        <c:tickLblPos val="none"/>
        <c:crossAx val="78814208"/>
        <c:crosses val="autoZero"/>
        <c:auto val="1"/>
        <c:lblOffset val="100"/>
        <c:baseTimeUnit val="years"/>
      </c:dateAx>
      <c:valAx>
        <c:axId val="788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49.12</c:v>
                </c:pt>
                <c:pt idx="1">
                  <c:v>50.07</c:v>
                </c:pt>
                <c:pt idx="2">
                  <c:v>51.26</c:v>
                </c:pt>
                <c:pt idx="3">
                  <c:v>52.75</c:v>
                </c:pt>
                <c:pt idx="4">
                  <c:v>57.6</c:v>
                </c:pt>
              </c:numCache>
            </c:numRef>
          </c:val>
        </c:ser>
        <c:dLbls>
          <c:showLegendKey val="0"/>
          <c:showVal val="0"/>
          <c:showCatName val="0"/>
          <c:showSerName val="0"/>
          <c:showPercent val="0"/>
          <c:showBubbleSize val="0"/>
        </c:dLbls>
        <c:gapWidth val="150"/>
        <c:axId val="78852864"/>
        <c:axId val="78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78852864"/>
        <c:axId val="78854784"/>
      </c:lineChart>
      <c:dateAx>
        <c:axId val="78852864"/>
        <c:scaling>
          <c:orientation val="minMax"/>
        </c:scaling>
        <c:delete val="1"/>
        <c:axPos val="b"/>
        <c:numFmt formatCode="ge" sourceLinked="1"/>
        <c:majorTickMark val="none"/>
        <c:minorTickMark val="none"/>
        <c:tickLblPos val="none"/>
        <c:crossAx val="78854784"/>
        <c:crosses val="autoZero"/>
        <c:auto val="1"/>
        <c:lblOffset val="100"/>
        <c:baseTimeUnit val="years"/>
      </c:dateAx>
      <c:valAx>
        <c:axId val="788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13.64</c:v>
                </c:pt>
                <c:pt idx="1">
                  <c:v>21.64</c:v>
                </c:pt>
                <c:pt idx="2">
                  <c:v>22.36</c:v>
                </c:pt>
                <c:pt idx="3">
                  <c:v>22.85</c:v>
                </c:pt>
                <c:pt idx="4">
                  <c:v>30.12</c:v>
                </c:pt>
              </c:numCache>
            </c:numRef>
          </c:val>
        </c:ser>
        <c:dLbls>
          <c:showLegendKey val="0"/>
          <c:showVal val="0"/>
          <c:showCatName val="0"/>
          <c:showSerName val="0"/>
          <c:showPercent val="0"/>
          <c:showBubbleSize val="0"/>
        </c:dLbls>
        <c:gapWidth val="150"/>
        <c:axId val="78893440"/>
        <c:axId val="788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78893440"/>
        <c:axId val="78895360"/>
      </c:lineChart>
      <c:dateAx>
        <c:axId val="78893440"/>
        <c:scaling>
          <c:orientation val="minMax"/>
        </c:scaling>
        <c:delete val="1"/>
        <c:axPos val="b"/>
        <c:numFmt formatCode="ge" sourceLinked="1"/>
        <c:majorTickMark val="none"/>
        <c:minorTickMark val="none"/>
        <c:tickLblPos val="none"/>
        <c:crossAx val="78895360"/>
        <c:crosses val="autoZero"/>
        <c:auto val="1"/>
        <c:lblOffset val="100"/>
        <c:baseTimeUnit val="years"/>
      </c:dateAx>
      <c:valAx>
        <c:axId val="788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1.1299999999999999</c:v>
                </c:pt>
                <c:pt idx="4">
                  <c:v>0</c:v>
                </c:pt>
              </c:numCache>
            </c:numRef>
          </c:val>
        </c:ser>
        <c:dLbls>
          <c:showLegendKey val="0"/>
          <c:showVal val="0"/>
          <c:showCatName val="0"/>
          <c:showSerName val="0"/>
          <c:showPercent val="0"/>
          <c:showBubbleSize val="0"/>
        </c:dLbls>
        <c:gapWidth val="150"/>
        <c:axId val="78999936"/>
        <c:axId val="790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78999936"/>
        <c:axId val="79001856"/>
      </c:lineChart>
      <c:dateAx>
        <c:axId val="78999936"/>
        <c:scaling>
          <c:orientation val="minMax"/>
        </c:scaling>
        <c:delete val="1"/>
        <c:axPos val="b"/>
        <c:numFmt formatCode="ge" sourceLinked="1"/>
        <c:majorTickMark val="none"/>
        <c:minorTickMark val="none"/>
        <c:tickLblPos val="none"/>
        <c:crossAx val="79001856"/>
        <c:crosses val="autoZero"/>
        <c:auto val="1"/>
        <c:lblOffset val="100"/>
        <c:baseTimeUnit val="years"/>
      </c:dateAx>
      <c:valAx>
        <c:axId val="7900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9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18167.689999999999</c:v>
                </c:pt>
                <c:pt idx="1">
                  <c:v>36215.699999999997</c:v>
                </c:pt>
                <c:pt idx="2">
                  <c:v>18534.14</c:v>
                </c:pt>
                <c:pt idx="3">
                  <c:v>18609.990000000002</c:v>
                </c:pt>
                <c:pt idx="4">
                  <c:v>786.52</c:v>
                </c:pt>
              </c:numCache>
            </c:numRef>
          </c:val>
        </c:ser>
        <c:dLbls>
          <c:showLegendKey val="0"/>
          <c:showVal val="0"/>
          <c:showCatName val="0"/>
          <c:showSerName val="0"/>
          <c:showPercent val="0"/>
          <c:showBubbleSize val="0"/>
        </c:dLbls>
        <c:gapWidth val="150"/>
        <c:axId val="79300480"/>
        <c:axId val="793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79300480"/>
        <c:axId val="79302656"/>
      </c:lineChart>
      <c:dateAx>
        <c:axId val="79300480"/>
        <c:scaling>
          <c:orientation val="minMax"/>
        </c:scaling>
        <c:delete val="1"/>
        <c:axPos val="b"/>
        <c:numFmt formatCode="ge" sourceLinked="1"/>
        <c:majorTickMark val="none"/>
        <c:minorTickMark val="none"/>
        <c:tickLblPos val="none"/>
        <c:crossAx val="79302656"/>
        <c:crosses val="autoZero"/>
        <c:auto val="1"/>
        <c:lblOffset val="100"/>
        <c:baseTimeUnit val="years"/>
      </c:dateAx>
      <c:valAx>
        <c:axId val="7930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350.58</c:v>
                </c:pt>
                <c:pt idx="1">
                  <c:v>363.91</c:v>
                </c:pt>
                <c:pt idx="2">
                  <c:v>334</c:v>
                </c:pt>
                <c:pt idx="3">
                  <c:v>335.41</c:v>
                </c:pt>
                <c:pt idx="4">
                  <c:v>339.53</c:v>
                </c:pt>
              </c:numCache>
            </c:numRef>
          </c:val>
        </c:ser>
        <c:dLbls>
          <c:showLegendKey val="0"/>
          <c:showVal val="0"/>
          <c:showCatName val="0"/>
          <c:showSerName val="0"/>
          <c:showPercent val="0"/>
          <c:showBubbleSize val="0"/>
        </c:dLbls>
        <c:gapWidth val="150"/>
        <c:axId val="79345152"/>
        <c:axId val="79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79345152"/>
        <c:axId val="79347072"/>
      </c:lineChart>
      <c:dateAx>
        <c:axId val="79345152"/>
        <c:scaling>
          <c:orientation val="minMax"/>
        </c:scaling>
        <c:delete val="1"/>
        <c:axPos val="b"/>
        <c:numFmt formatCode="ge" sourceLinked="1"/>
        <c:majorTickMark val="none"/>
        <c:minorTickMark val="none"/>
        <c:tickLblPos val="none"/>
        <c:crossAx val="79347072"/>
        <c:crosses val="autoZero"/>
        <c:auto val="1"/>
        <c:lblOffset val="100"/>
        <c:baseTimeUnit val="years"/>
      </c:dateAx>
      <c:valAx>
        <c:axId val="7934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108.52</c:v>
                </c:pt>
                <c:pt idx="1">
                  <c:v>95.5</c:v>
                </c:pt>
                <c:pt idx="2">
                  <c:v>99.51</c:v>
                </c:pt>
                <c:pt idx="3">
                  <c:v>92.38</c:v>
                </c:pt>
                <c:pt idx="4">
                  <c:v>87.7</c:v>
                </c:pt>
              </c:numCache>
            </c:numRef>
          </c:val>
        </c:ser>
        <c:dLbls>
          <c:showLegendKey val="0"/>
          <c:showVal val="0"/>
          <c:showCatName val="0"/>
          <c:showSerName val="0"/>
          <c:showPercent val="0"/>
          <c:showBubbleSize val="0"/>
        </c:dLbls>
        <c:gapWidth val="150"/>
        <c:axId val="79656064"/>
        <c:axId val="796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9656064"/>
        <c:axId val="79657984"/>
      </c:lineChart>
      <c:dateAx>
        <c:axId val="79656064"/>
        <c:scaling>
          <c:orientation val="minMax"/>
        </c:scaling>
        <c:delete val="1"/>
        <c:axPos val="b"/>
        <c:numFmt formatCode="ge" sourceLinked="1"/>
        <c:majorTickMark val="none"/>
        <c:minorTickMark val="none"/>
        <c:tickLblPos val="none"/>
        <c:crossAx val="79657984"/>
        <c:crosses val="autoZero"/>
        <c:auto val="1"/>
        <c:lblOffset val="100"/>
        <c:baseTimeUnit val="years"/>
      </c:dateAx>
      <c:valAx>
        <c:axId val="796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121.6</c:v>
                </c:pt>
                <c:pt idx="1">
                  <c:v>138.16</c:v>
                </c:pt>
                <c:pt idx="2">
                  <c:v>133.58000000000001</c:v>
                </c:pt>
                <c:pt idx="3">
                  <c:v>142.1</c:v>
                </c:pt>
                <c:pt idx="4">
                  <c:v>145.93</c:v>
                </c:pt>
              </c:numCache>
            </c:numRef>
          </c:val>
        </c:ser>
        <c:dLbls>
          <c:showLegendKey val="0"/>
          <c:showVal val="0"/>
          <c:showCatName val="0"/>
          <c:showSerName val="0"/>
          <c:showPercent val="0"/>
          <c:showBubbleSize val="0"/>
        </c:dLbls>
        <c:gapWidth val="150"/>
        <c:axId val="79679872"/>
        <c:axId val="796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79679872"/>
        <c:axId val="79681792"/>
      </c:lineChart>
      <c:dateAx>
        <c:axId val="79679872"/>
        <c:scaling>
          <c:orientation val="minMax"/>
        </c:scaling>
        <c:delete val="1"/>
        <c:axPos val="b"/>
        <c:numFmt formatCode="ge" sourceLinked="1"/>
        <c:majorTickMark val="none"/>
        <c:minorTickMark val="none"/>
        <c:tickLblPos val="none"/>
        <c:crossAx val="79681792"/>
        <c:crosses val="autoZero"/>
        <c:auto val="1"/>
        <c:lblOffset val="100"/>
        <c:baseTimeUnit val="years"/>
      </c:dateAx>
      <c:valAx>
        <c:axId val="796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東伊豆町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13267</v>
      </c>
      <c r="AJ8" s="56"/>
      <c r="AK8" s="56"/>
      <c r="AL8" s="56"/>
      <c r="AM8" s="56"/>
      <c r="AN8" s="56"/>
      <c r="AO8" s="56"/>
      <c r="AP8" s="57"/>
      <c r="AQ8" s="47">
        <f>データ!R6</f>
        <v>77.86</v>
      </c>
      <c r="AR8" s="47"/>
      <c r="AS8" s="47"/>
      <c r="AT8" s="47"/>
      <c r="AU8" s="47"/>
      <c r="AV8" s="47"/>
      <c r="AW8" s="47"/>
      <c r="AX8" s="47"/>
      <c r="AY8" s="47">
        <f>データ!S6</f>
        <v>170.4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75.52</v>
      </c>
      <c r="K10" s="47"/>
      <c r="L10" s="47"/>
      <c r="M10" s="47"/>
      <c r="N10" s="47"/>
      <c r="O10" s="47"/>
      <c r="P10" s="47"/>
      <c r="Q10" s="47"/>
      <c r="R10" s="47">
        <f>データ!O6</f>
        <v>99.37</v>
      </c>
      <c r="S10" s="47"/>
      <c r="T10" s="47"/>
      <c r="U10" s="47"/>
      <c r="V10" s="47"/>
      <c r="W10" s="47"/>
      <c r="X10" s="47"/>
      <c r="Y10" s="47"/>
      <c r="Z10" s="78">
        <f>データ!P6</f>
        <v>2232</v>
      </c>
      <c r="AA10" s="78"/>
      <c r="AB10" s="78"/>
      <c r="AC10" s="78"/>
      <c r="AD10" s="78"/>
      <c r="AE10" s="78"/>
      <c r="AF10" s="78"/>
      <c r="AG10" s="78"/>
      <c r="AH10" s="2"/>
      <c r="AI10" s="78">
        <f>データ!T6</f>
        <v>13061</v>
      </c>
      <c r="AJ10" s="78"/>
      <c r="AK10" s="78"/>
      <c r="AL10" s="78"/>
      <c r="AM10" s="78"/>
      <c r="AN10" s="78"/>
      <c r="AO10" s="78"/>
      <c r="AP10" s="78"/>
      <c r="AQ10" s="47">
        <f>データ!U6</f>
        <v>16.22</v>
      </c>
      <c r="AR10" s="47"/>
      <c r="AS10" s="47"/>
      <c r="AT10" s="47"/>
      <c r="AU10" s="47"/>
      <c r="AV10" s="47"/>
      <c r="AW10" s="47"/>
      <c r="AX10" s="47"/>
      <c r="AY10" s="47">
        <f>データ!V6</f>
        <v>805.24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223018</v>
      </c>
      <c r="D6" s="31">
        <f t="shared" si="3"/>
        <v>46</v>
      </c>
      <c r="E6" s="31">
        <f t="shared" si="3"/>
        <v>1</v>
      </c>
      <c r="F6" s="31">
        <f t="shared" si="3"/>
        <v>0</v>
      </c>
      <c r="G6" s="31">
        <f t="shared" si="3"/>
        <v>1</v>
      </c>
      <c r="H6" s="31" t="str">
        <f t="shared" si="3"/>
        <v>静岡県　東伊豆町</v>
      </c>
      <c r="I6" s="31" t="str">
        <f t="shared" si="3"/>
        <v>法適用</v>
      </c>
      <c r="J6" s="31" t="str">
        <f t="shared" si="3"/>
        <v>水道事業</v>
      </c>
      <c r="K6" s="31" t="str">
        <f t="shared" si="3"/>
        <v>末端給水事業</v>
      </c>
      <c r="L6" s="31" t="str">
        <f t="shared" si="3"/>
        <v>A7</v>
      </c>
      <c r="M6" s="32" t="str">
        <f t="shared" si="3"/>
        <v>-</v>
      </c>
      <c r="N6" s="32">
        <f t="shared" si="3"/>
        <v>75.52</v>
      </c>
      <c r="O6" s="32">
        <f t="shared" si="3"/>
        <v>99.37</v>
      </c>
      <c r="P6" s="32">
        <f t="shared" si="3"/>
        <v>2232</v>
      </c>
      <c r="Q6" s="32">
        <f t="shared" si="3"/>
        <v>13267</v>
      </c>
      <c r="R6" s="32">
        <f t="shared" si="3"/>
        <v>77.86</v>
      </c>
      <c r="S6" s="32">
        <f t="shared" si="3"/>
        <v>170.4</v>
      </c>
      <c r="T6" s="32">
        <f t="shared" si="3"/>
        <v>13061</v>
      </c>
      <c r="U6" s="32">
        <f t="shared" si="3"/>
        <v>16.22</v>
      </c>
      <c r="V6" s="32">
        <f t="shared" si="3"/>
        <v>805.24</v>
      </c>
      <c r="W6" s="33">
        <f>IF(W7="",NA(),W7)</f>
        <v>109.69</v>
      </c>
      <c r="X6" s="33">
        <f t="shared" ref="X6:AF6" si="4">IF(X7="",NA(),X7)</f>
        <v>96.11</v>
      </c>
      <c r="Y6" s="33">
        <f t="shared" si="4"/>
        <v>100.36</v>
      </c>
      <c r="Z6" s="33">
        <f t="shared" si="4"/>
        <v>93.53</v>
      </c>
      <c r="AA6" s="33">
        <f t="shared" si="4"/>
        <v>89.32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3">
        <f t="shared" si="5"/>
        <v>1.1299999999999999</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18167.689999999999</v>
      </c>
      <c r="AT6" s="33">
        <f t="shared" ref="AT6:BB6" si="6">IF(AT7="",NA(),AT7)</f>
        <v>36215.699999999997</v>
      </c>
      <c r="AU6" s="33">
        <f t="shared" si="6"/>
        <v>18534.14</v>
      </c>
      <c r="AV6" s="33">
        <f t="shared" si="6"/>
        <v>18609.990000000002</v>
      </c>
      <c r="AW6" s="33">
        <f t="shared" si="6"/>
        <v>786.52</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350.58</v>
      </c>
      <c r="BE6" s="33">
        <f t="shared" ref="BE6:BM6" si="7">IF(BE7="",NA(),BE7)</f>
        <v>363.91</v>
      </c>
      <c r="BF6" s="33">
        <f t="shared" si="7"/>
        <v>334</v>
      </c>
      <c r="BG6" s="33">
        <f t="shared" si="7"/>
        <v>335.41</v>
      </c>
      <c r="BH6" s="33">
        <f t="shared" si="7"/>
        <v>339.53</v>
      </c>
      <c r="BI6" s="33">
        <f t="shared" si="7"/>
        <v>462.52</v>
      </c>
      <c r="BJ6" s="33">
        <f t="shared" si="7"/>
        <v>474.06</v>
      </c>
      <c r="BK6" s="33">
        <f t="shared" si="7"/>
        <v>458</v>
      </c>
      <c r="BL6" s="33">
        <f t="shared" si="7"/>
        <v>443.13</v>
      </c>
      <c r="BM6" s="33">
        <f t="shared" si="7"/>
        <v>442.54</v>
      </c>
      <c r="BN6" s="32" t="str">
        <f>IF(BN7="","",IF(BN7="-","【-】","【"&amp;SUBSTITUTE(TEXT(BN7,"#,##0.00"),"-","△")&amp;"】"))</f>
        <v>【283.72】</v>
      </c>
      <c r="BO6" s="33">
        <f>IF(BO7="",NA(),BO7)</f>
        <v>108.52</v>
      </c>
      <c r="BP6" s="33">
        <f t="shared" ref="BP6:BX6" si="8">IF(BP7="",NA(),BP7)</f>
        <v>95.5</v>
      </c>
      <c r="BQ6" s="33">
        <f t="shared" si="8"/>
        <v>99.51</v>
      </c>
      <c r="BR6" s="33">
        <f t="shared" si="8"/>
        <v>92.38</v>
      </c>
      <c r="BS6" s="33">
        <f t="shared" si="8"/>
        <v>87.7</v>
      </c>
      <c r="BT6" s="33">
        <f t="shared" si="8"/>
        <v>99.71</v>
      </c>
      <c r="BU6" s="33">
        <f t="shared" si="8"/>
        <v>96.62</v>
      </c>
      <c r="BV6" s="33">
        <f t="shared" si="8"/>
        <v>96.27</v>
      </c>
      <c r="BW6" s="33">
        <f t="shared" si="8"/>
        <v>95.4</v>
      </c>
      <c r="BX6" s="33">
        <f t="shared" si="8"/>
        <v>98.6</v>
      </c>
      <c r="BY6" s="32" t="str">
        <f>IF(BY7="","",IF(BY7="-","【-】","【"&amp;SUBSTITUTE(TEXT(BY7,"#,##0.00"),"-","△")&amp;"】"))</f>
        <v>【104.60】</v>
      </c>
      <c r="BZ6" s="33">
        <f>IF(BZ7="",NA(),BZ7)</f>
        <v>121.6</v>
      </c>
      <c r="CA6" s="33">
        <f t="shared" ref="CA6:CI6" si="9">IF(CA7="",NA(),CA7)</f>
        <v>138.16</v>
      </c>
      <c r="CB6" s="33">
        <f t="shared" si="9"/>
        <v>133.58000000000001</v>
      </c>
      <c r="CC6" s="33">
        <f t="shared" si="9"/>
        <v>142.1</v>
      </c>
      <c r="CD6" s="33">
        <f t="shared" si="9"/>
        <v>145.93</v>
      </c>
      <c r="CE6" s="33">
        <f t="shared" si="9"/>
        <v>176.84</v>
      </c>
      <c r="CF6" s="33">
        <f t="shared" si="9"/>
        <v>184.53</v>
      </c>
      <c r="CG6" s="33">
        <f t="shared" si="9"/>
        <v>186.94</v>
      </c>
      <c r="CH6" s="33">
        <f t="shared" si="9"/>
        <v>186.15</v>
      </c>
      <c r="CI6" s="33">
        <f t="shared" si="9"/>
        <v>181.67</v>
      </c>
      <c r="CJ6" s="32" t="str">
        <f>IF(CJ7="","",IF(CJ7="-","【-】","【"&amp;SUBSTITUTE(TEXT(CJ7,"#,##0.00"),"-","△")&amp;"】"))</f>
        <v>【164.21】</v>
      </c>
      <c r="CK6" s="33">
        <f>IF(CK7="",NA(),CK7)</f>
        <v>41.95</v>
      </c>
      <c r="CL6" s="33">
        <f t="shared" ref="CL6:CT6" si="10">IF(CL7="",NA(),CL7)</f>
        <v>38.270000000000003</v>
      </c>
      <c r="CM6" s="33">
        <f t="shared" si="10"/>
        <v>43.75</v>
      </c>
      <c r="CN6" s="33">
        <f t="shared" si="10"/>
        <v>42.56</v>
      </c>
      <c r="CO6" s="33">
        <f t="shared" si="10"/>
        <v>42.53</v>
      </c>
      <c r="CP6" s="33">
        <f t="shared" si="10"/>
        <v>53.5</v>
      </c>
      <c r="CQ6" s="33">
        <f t="shared" si="10"/>
        <v>52.9</v>
      </c>
      <c r="CR6" s="33">
        <f t="shared" si="10"/>
        <v>54.51</v>
      </c>
      <c r="CS6" s="33">
        <f t="shared" si="10"/>
        <v>54.47</v>
      </c>
      <c r="CT6" s="33">
        <f t="shared" si="10"/>
        <v>53.61</v>
      </c>
      <c r="CU6" s="32" t="str">
        <f>IF(CU7="","",IF(CU7="-","【-】","【"&amp;SUBSTITUTE(TEXT(CU7,"#,##0.00"),"-","△")&amp;"】"))</f>
        <v>【59.80】</v>
      </c>
      <c r="CV6" s="33">
        <f>IF(CV7="",NA(),CV7)</f>
        <v>84.18</v>
      </c>
      <c r="CW6" s="33">
        <f t="shared" ref="CW6:DE6" si="11">IF(CW7="",NA(),CW7)</f>
        <v>83.88</v>
      </c>
      <c r="CX6" s="33">
        <f t="shared" si="11"/>
        <v>74.900000000000006</v>
      </c>
      <c r="CY6" s="33">
        <f t="shared" si="11"/>
        <v>72.709999999999994</v>
      </c>
      <c r="CZ6" s="33">
        <f t="shared" si="11"/>
        <v>68.650000000000006</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49.12</v>
      </c>
      <c r="DH6" s="33">
        <f t="shared" ref="DH6:DP6" si="12">IF(DH7="",NA(),DH7)</f>
        <v>50.07</v>
      </c>
      <c r="DI6" s="33">
        <f t="shared" si="12"/>
        <v>51.26</v>
      </c>
      <c r="DJ6" s="33">
        <f t="shared" si="12"/>
        <v>52.75</v>
      </c>
      <c r="DK6" s="33">
        <f t="shared" si="12"/>
        <v>57.6</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13.64</v>
      </c>
      <c r="DS6" s="33">
        <f t="shared" ref="DS6:EA6" si="13">IF(DS7="",NA(),DS7)</f>
        <v>21.64</v>
      </c>
      <c r="DT6" s="33">
        <f t="shared" si="13"/>
        <v>22.36</v>
      </c>
      <c r="DU6" s="33">
        <f t="shared" si="13"/>
        <v>22.85</v>
      </c>
      <c r="DV6" s="33">
        <f t="shared" si="13"/>
        <v>30.12</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0.06</v>
      </c>
      <c r="ED6" s="33">
        <f t="shared" ref="ED6:EL6" si="14">IF(ED7="",NA(),ED7)</f>
        <v>0.5</v>
      </c>
      <c r="EE6" s="33">
        <f t="shared" si="14"/>
        <v>0.02</v>
      </c>
      <c r="EF6" s="33">
        <f t="shared" si="14"/>
        <v>0.34</v>
      </c>
      <c r="EG6" s="33">
        <f t="shared" si="14"/>
        <v>0.18</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223018</v>
      </c>
      <c r="D7" s="35">
        <v>46</v>
      </c>
      <c r="E7" s="35">
        <v>1</v>
      </c>
      <c r="F7" s="35">
        <v>0</v>
      </c>
      <c r="G7" s="35">
        <v>1</v>
      </c>
      <c r="H7" s="35" t="s">
        <v>93</v>
      </c>
      <c r="I7" s="35" t="s">
        <v>94</v>
      </c>
      <c r="J7" s="35" t="s">
        <v>95</v>
      </c>
      <c r="K7" s="35" t="s">
        <v>96</v>
      </c>
      <c r="L7" s="35" t="s">
        <v>97</v>
      </c>
      <c r="M7" s="36" t="s">
        <v>98</v>
      </c>
      <c r="N7" s="36">
        <v>75.52</v>
      </c>
      <c r="O7" s="36">
        <v>99.37</v>
      </c>
      <c r="P7" s="36">
        <v>2232</v>
      </c>
      <c r="Q7" s="36">
        <v>13267</v>
      </c>
      <c r="R7" s="36">
        <v>77.86</v>
      </c>
      <c r="S7" s="36">
        <v>170.4</v>
      </c>
      <c r="T7" s="36">
        <v>13061</v>
      </c>
      <c r="U7" s="36">
        <v>16.22</v>
      </c>
      <c r="V7" s="36">
        <v>805.24</v>
      </c>
      <c r="W7" s="36">
        <v>109.69</v>
      </c>
      <c r="X7" s="36">
        <v>96.11</v>
      </c>
      <c r="Y7" s="36">
        <v>100.36</v>
      </c>
      <c r="Z7" s="36">
        <v>93.53</v>
      </c>
      <c r="AA7" s="36">
        <v>89.32</v>
      </c>
      <c r="AB7" s="36">
        <v>111.1</v>
      </c>
      <c r="AC7" s="36">
        <v>109.08</v>
      </c>
      <c r="AD7" s="36">
        <v>108.33</v>
      </c>
      <c r="AE7" s="36">
        <v>107.95</v>
      </c>
      <c r="AF7" s="36">
        <v>109.49</v>
      </c>
      <c r="AG7" s="36">
        <v>113.03</v>
      </c>
      <c r="AH7" s="36">
        <v>0</v>
      </c>
      <c r="AI7" s="36">
        <v>0</v>
      </c>
      <c r="AJ7" s="36">
        <v>0</v>
      </c>
      <c r="AK7" s="36">
        <v>1.1299999999999999</v>
      </c>
      <c r="AL7" s="36">
        <v>0</v>
      </c>
      <c r="AM7" s="36">
        <v>17.43</v>
      </c>
      <c r="AN7" s="36">
        <v>16.09</v>
      </c>
      <c r="AO7" s="36">
        <v>15.69</v>
      </c>
      <c r="AP7" s="36">
        <v>13.47</v>
      </c>
      <c r="AQ7" s="36">
        <v>9.49</v>
      </c>
      <c r="AR7" s="36">
        <v>0.81</v>
      </c>
      <c r="AS7" s="36">
        <v>18167.689999999999</v>
      </c>
      <c r="AT7" s="36">
        <v>36215.699999999997</v>
      </c>
      <c r="AU7" s="36">
        <v>18534.14</v>
      </c>
      <c r="AV7" s="36">
        <v>18609.990000000002</v>
      </c>
      <c r="AW7" s="36">
        <v>786.52</v>
      </c>
      <c r="AX7" s="36">
        <v>1149.75</v>
      </c>
      <c r="AY7" s="36">
        <v>1128.25</v>
      </c>
      <c r="AZ7" s="36">
        <v>1159.4100000000001</v>
      </c>
      <c r="BA7" s="36">
        <v>1081.23</v>
      </c>
      <c r="BB7" s="36">
        <v>406.37</v>
      </c>
      <c r="BC7" s="36">
        <v>264.16000000000003</v>
      </c>
      <c r="BD7" s="36">
        <v>350.58</v>
      </c>
      <c r="BE7" s="36">
        <v>363.91</v>
      </c>
      <c r="BF7" s="36">
        <v>334</v>
      </c>
      <c r="BG7" s="36">
        <v>335.41</v>
      </c>
      <c r="BH7" s="36">
        <v>339.53</v>
      </c>
      <c r="BI7" s="36">
        <v>462.52</v>
      </c>
      <c r="BJ7" s="36">
        <v>474.06</v>
      </c>
      <c r="BK7" s="36">
        <v>458</v>
      </c>
      <c r="BL7" s="36">
        <v>443.13</v>
      </c>
      <c r="BM7" s="36">
        <v>442.54</v>
      </c>
      <c r="BN7" s="36">
        <v>283.72000000000003</v>
      </c>
      <c r="BO7" s="36">
        <v>108.52</v>
      </c>
      <c r="BP7" s="36">
        <v>95.5</v>
      </c>
      <c r="BQ7" s="36">
        <v>99.51</v>
      </c>
      <c r="BR7" s="36">
        <v>92.38</v>
      </c>
      <c r="BS7" s="36">
        <v>87.7</v>
      </c>
      <c r="BT7" s="36">
        <v>99.71</v>
      </c>
      <c r="BU7" s="36">
        <v>96.62</v>
      </c>
      <c r="BV7" s="36">
        <v>96.27</v>
      </c>
      <c r="BW7" s="36">
        <v>95.4</v>
      </c>
      <c r="BX7" s="36">
        <v>98.6</v>
      </c>
      <c r="BY7" s="36">
        <v>104.6</v>
      </c>
      <c r="BZ7" s="36">
        <v>121.6</v>
      </c>
      <c r="CA7" s="36">
        <v>138.16</v>
      </c>
      <c r="CB7" s="36">
        <v>133.58000000000001</v>
      </c>
      <c r="CC7" s="36">
        <v>142.1</v>
      </c>
      <c r="CD7" s="36">
        <v>145.93</v>
      </c>
      <c r="CE7" s="36">
        <v>176.84</v>
      </c>
      <c r="CF7" s="36">
        <v>184.53</v>
      </c>
      <c r="CG7" s="36">
        <v>186.94</v>
      </c>
      <c r="CH7" s="36">
        <v>186.15</v>
      </c>
      <c r="CI7" s="36">
        <v>181.67</v>
      </c>
      <c r="CJ7" s="36">
        <v>164.21</v>
      </c>
      <c r="CK7" s="36">
        <v>41.95</v>
      </c>
      <c r="CL7" s="36">
        <v>38.270000000000003</v>
      </c>
      <c r="CM7" s="36">
        <v>43.75</v>
      </c>
      <c r="CN7" s="36">
        <v>42.56</v>
      </c>
      <c r="CO7" s="36">
        <v>42.53</v>
      </c>
      <c r="CP7" s="36">
        <v>53.5</v>
      </c>
      <c r="CQ7" s="36">
        <v>52.9</v>
      </c>
      <c r="CR7" s="36">
        <v>54.51</v>
      </c>
      <c r="CS7" s="36">
        <v>54.47</v>
      </c>
      <c r="CT7" s="36">
        <v>53.61</v>
      </c>
      <c r="CU7" s="36">
        <v>59.8</v>
      </c>
      <c r="CV7" s="36">
        <v>84.18</v>
      </c>
      <c r="CW7" s="36">
        <v>83.88</v>
      </c>
      <c r="CX7" s="36">
        <v>74.900000000000006</v>
      </c>
      <c r="CY7" s="36">
        <v>72.709999999999994</v>
      </c>
      <c r="CZ7" s="36">
        <v>68.650000000000006</v>
      </c>
      <c r="DA7" s="36">
        <v>82.8</v>
      </c>
      <c r="DB7" s="36">
        <v>81.63</v>
      </c>
      <c r="DC7" s="36">
        <v>81.790000000000006</v>
      </c>
      <c r="DD7" s="36">
        <v>81.459999999999994</v>
      </c>
      <c r="DE7" s="36">
        <v>81.31</v>
      </c>
      <c r="DF7" s="36">
        <v>89.78</v>
      </c>
      <c r="DG7" s="36">
        <v>49.12</v>
      </c>
      <c r="DH7" s="36">
        <v>50.07</v>
      </c>
      <c r="DI7" s="36">
        <v>51.26</v>
      </c>
      <c r="DJ7" s="36">
        <v>52.75</v>
      </c>
      <c r="DK7" s="36">
        <v>57.6</v>
      </c>
      <c r="DL7" s="36">
        <v>35.71</v>
      </c>
      <c r="DM7" s="36">
        <v>37.25</v>
      </c>
      <c r="DN7" s="36">
        <v>37.799999999999997</v>
      </c>
      <c r="DO7" s="36">
        <v>38.520000000000003</v>
      </c>
      <c r="DP7" s="36">
        <v>46.67</v>
      </c>
      <c r="DQ7" s="36">
        <v>46.31</v>
      </c>
      <c r="DR7" s="36">
        <v>13.64</v>
      </c>
      <c r="DS7" s="36">
        <v>21.64</v>
      </c>
      <c r="DT7" s="36">
        <v>22.36</v>
      </c>
      <c r="DU7" s="36">
        <v>22.85</v>
      </c>
      <c r="DV7" s="36">
        <v>30.12</v>
      </c>
      <c r="DW7" s="36">
        <v>6.62</v>
      </c>
      <c r="DX7" s="36">
        <v>7.9</v>
      </c>
      <c r="DY7" s="36">
        <v>8.2200000000000006</v>
      </c>
      <c r="DZ7" s="36">
        <v>9.43</v>
      </c>
      <c r="EA7" s="36">
        <v>10.029999999999999</v>
      </c>
      <c r="EB7" s="36">
        <v>12.42</v>
      </c>
      <c r="EC7" s="36">
        <v>0.06</v>
      </c>
      <c r="ED7" s="36">
        <v>0.5</v>
      </c>
      <c r="EE7" s="36">
        <v>0.02</v>
      </c>
      <c r="EF7" s="36">
        <v>0.34</v>
      </c>
      <c r="EG7" s="36">
        <v>0.18</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sbspc203</cp:lastModifiedBy>
  <cp:lastPrinted>2016-04-14T04:17:23Z</cp:lastPrinted>
  <dcterms:created xsi:type="dcterms:W3CDTF">2016-01-18T04:48:12Z</dcterms:created>
  <dcterms:modified xsi:type="dcterms:W3CDTF">2016-04-14T04:20:14Z</dcterms:modified>
</cp:coreProperties>
</file>