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No2909133\水道課_木村昌樹_133\2409133\水道課_土屋秀明_133\水道\8報告・調査\経営比較分析\令和05年度【令和４年度決算分】\"/>
    </mc:Choice>
  </mc:AlternateContent>
  <xr:revisionPtr revIDLastSave="0" documentId="8_{25B4270F-303E-4881-9974-FFE095F0BB46}" xr6:coauthVersionLast="47" xr6:coauthVersionMax="47" xr10:uidLastSave="{00000000-0000-0000-0000-000000000000}"/>
  <workbookProtection workbookAlgorithmName="SHA-512" workbookHashValue="KlnznA32YechMbNpHOIP/q9TH11fLvtxxD62v/31Ll2DrmwSVTCcj0XshzPrlr3KRmFT1ZwgojHpgPNaKjzeSg==" workbookSaltValue="3h767ue3+rBJ4PhLzm1Zxw=="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I10" i="4" s="1"/>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P10" i="4"/>
  <c r="B10" i="4"/>
  <c r="BB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<sst xmlns="http://schemas.openxmlformats.org/spreadsheetml/2006/main" count="228" uniqueCount="114">
  <si>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</si>
  <si>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</si>
  <si>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</si>
  <si>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</si>
  <si>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</si>
  <si>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</si>
  <si>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</si>
  <si>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</si>
  <si>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</si>
  <si>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</si>
  <si>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</si>
  <si>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</si>
  <si>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</si>
  <si>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</si>
  <si>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</si>
  <si>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</si>
  <si>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</si>
  <si>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</si>
  <si>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</si>
  <si>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</si>
  <si>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</si>
  <si>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</si>
  <si>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</si>
  <si>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</si>
  <si>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</si>
  <si>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</si>
  <si>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</si>
  <si>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</si>
  <si>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</si>
  <si>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</si>
  <si>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</si>
  <si>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</si>
  <si>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</si>
  <si>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</si>
  <si>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</si>
  <si>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</si>
  <si>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</si>
  <si>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</si>
  <si>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</si>
  <si>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</si>
  <si>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</si>
  <si>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</si>
  <si>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</si>
  <si>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</si>
  <si>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</si>
  <si>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</si>
  <si>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</si>
  <si>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</si>
  <si>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</si>
  <si>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</si>
  <si>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</si>
  <si>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</si>
  <si>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</si>
  <si>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</si>
  <si>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</si>
  <si>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</si>
  <si>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</si>
  <si>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</si>
  <si>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</si>
  <si>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</si>
  <si>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</si>
  <si>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</si>
  <si>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</si>
  <si>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</si>
  <si>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</si>
  <si>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</si>
  <si>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</si>
  <si>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</si>
  <si>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</si>
  <si>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</si>
  <si>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</si>
  <si>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</si>
  <si>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</si>
  <si>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</si>
  <si>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</si>
  <si>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</si>
  <si>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</si>
  <si>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</si>
  <si>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</si>
  <si>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</si>
  <si>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</si>
  <si>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</si>
  <si>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</si>
  <si>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</si>
  <si>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</si>
  <si>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</si>
  <si>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</si>
  <si>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</si>
  <si>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</si>
  <si>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</si>
  <si>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</si>
  <si>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</si>
  <si>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</si>
  <si>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東伊豆町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</si>
  <si>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</si>
  <si>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</si>
  <si>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</si>
  <si>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</si>
  <si>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</si>
  <si>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</si>
  <si>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</si>
  <si>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</si>
  <si>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</si>
  <si>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</si>
  <si>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</si>
  <si>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</si>
  <si>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</si>
  <si>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</si>
  <si>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</si>
  <si>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</si>
  <si>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</si>
  <si>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１００％を超え類似団体平均を上ったが、電気料金の高騰等費用が増加し料金回収率は減少傾向にある。施設・管路の老朽化への対応も必要な状況であるが遅れているため、今後は各計画に沿って施設・管路の更新を進めることで、ダウンサイジングなどコストの削減を図り、健全で効率的な経営を実現していくことが重要となる。更新需要等経費が増加する中、中長期的な視点に立った経営戦略が重要であり、適切な資産管理を実施しながら収支改善に向けて料金水準の見直し等経営基盤の強化に取り組み、健全な経営に努めていく。</t>
    <rPh sb="2" eb="6">
      <t>ケイジョウシュウシ</t>
    </rPh>
    <rPh sb="6" eb="8">
      <t>ヒリツ</t>
    </rPh>
    <rPh sb="15" eb="16">
      <t>コ</t>
    </rPh>
    <rPh sb="17" eb="19">
      <t>ルイジ</t>
    </rPh>
    <rPh sb="19" eb="23">
      <t>ダンタイヘイキン</t>
    </rPh>
    <rPh sb="24" eb="25">
      <t>ノボ</t>
    </rPh>
    <rPh sb="29" eb="32">
      <t>デンキリョウ</t>
    </rPh>
    <rPh sb="32" eb="33">
      <t>キン</t>
    </rPh>
    <rPh sb="34" eb="36">
      <t>コウトウ</t>
    </rPh>
    <rPh sb="36" eb="37">
      <t>トウ</t>
    </rPh>
    <rPh sb="37" eb="39">
      <t>ヒヨウ</t>
    </rPh>
    <rPh sb="40" eb="42">
      <t>ゾウカ</t>
    </rPh>
    <rPh sb="43" eb="45">
      <t>リョウキン</t>
    </rPh>
    <rPh sb="45" eb="48">
      <t>カイシュウリツ</t>
    </rPh>
    <rPh sb="49" eb="51">
      <t>ゲンショウ</t>
    </rPh>
    <rPh sb="51" eb="53">
      <t>ケイコウ</t>
    </rPh>
    <rPh sb="57" eb="59">
      <t>シセツ</t>
    </rPh>
    <rPh sb="60" eb="62">
      <t>カンロ</t>
    </rPh>
    <rPh sb="63" eb="66">
      <t>ロウキュウカ</t>
    </rPh>
    <rPh sb="68" eb="70">
      <t>タイオウ</t>
    </rPh>
    <rPh sb="71" eb="73">
      <t>ヒツヨウ</t>
    </rPh>
    <rPh sb="74" eb="76">
      <t>ジョウキョウ</t>
    </rPh>
    <rPh sb="80" eb="81">
      <t>オク</t>
    </rPh>
    <rPh sb="88" eb="90">
      <t>コンゴ</t>
    </rPh>
    <rPh sb="91" eb="92">
      <t>カク</t>
    </rPh>
    <rPh sb="92" eb="94">
      <t>ケイカク</t>
    </rPh>
    <rPh sb="95" eb="96">
      <t>ソ</t>
    </rPh>
    <rPh sb="98" eb="100">
      <t>シセツ</t>
    </rPh>
    <rPh sb="101" eb="103">
      <t>カンロ</t>
    </rPh>
    <rPh sb="104" eb="106">
      <t>コウシン</t>
    </rPh>
    <rPh sb="107" eb="108">
      <t>スス</t>
    </rPh>
    <rPh sb="128" eb="130">
      <t>サクゲン</t>
    </rPh>
    <rPh sb="131" eb="132">
      <t>ハカ</t>
    </rPh>
    <rPh sb="134" eb="136">
      <t>ケンゼン</t>
    </rPh>
    <rPh sb="137" eb="140">
      <t>コウリツテキ</t>
    </rPh>
    <rPh sb="141" eb="143">
      <t>ケイエイ</t>
    </rPh>
    <rPh sb="144" eb="146">
      <t>ジツゲン</t>
    </rPh>
    <rPh sb="153" eb="155">
      <t>ジュウヨウ</t>
    </rPh>
    <rPh sb="159" eb="163">
      <t>コウシンジュヨウ</t>
    </rPh>
    <rPh sb="163" eb="164">
      <t>トウ</t>
    </rPh>
    <rPh sb="164" eb="166">
      <t>ケイヒ</t>
    </rPh>
    <rPh sb="167" eb="169">
      <t>ゾウカ</t>
    </rPh>
    <rPh sb="171" eb="172">
      <t>ナカ</t>
    </rPh>
    <rPh sb="173" eb="177">
      <t>チュウチョウキテキ</t>
    </rPh>
    <rPh sb="178" eb="180">
      <t>シテン</t>
    </rPh>
    <rPh sb="181" eb="182">
      <t>タ</t>
    </rPh>
    <rPh sb="184" eb="188">
      <t>ケイエイセンリャク</t>
    </rPh>
    <rPh sb="189" eb="191">
      <t>ジュウヨウ</t>
    </rPh>
    <rPh sb="195" eb="197">
      <t>テキセツ</t>
    </rPh>
    <rPh sb="198" eb="202">
      <t>シサンカンリ</t>
    </rPh>
    <rPh sb="203" eb="205">
      <t>ジッシ</t>
    </rPh>
    <rPh sb="209" eb="211">
      <t>シュウシ</t>
    </rPh>
    <rPh sb="211" eb="213">
      <t>カイゼン</t>
    </rPh>
    <rPh sb="214" eb="215">
      <t>ム</t>
    </rPh>
    <rPh sb="217" eb="221">
      <t>リョウキンスイジュン</t>
    </rPh>
    <rPh sb="222" eb="224">
      <t>ミナオ</t>
    </rPh>
    <rPh sb="225" eb="226">
      <t>トウ</t>
    </rPh>
    <rPh sb="226" eb="228">
      <t>ケイエイ</t>
    </rPh>
    <rPh sb="228" eb="230">
      <t>キバン</t>
    </rPh>
    <rPh sb="231" eb="233">
      <t>キョウカ</t>
    </rPh>
    <rPh sb="234" eb="235">
      <t>ト</t>
    </rPh>
    <rPh sb="236" eb="237">
      <t>ク</t>
    </rPh>
    <rPh sb="239" eb="241">
      <t>ケンゼン</t>
    </rPh>
    <rPh sb="242" eb="244">
      <t>ケイエイ</t>
    </rPh>
    <rPh sb="245" eb="246">
      <t>ツトゾウカゾウカシセツリヨウリツシュヨウサンギョウカンコウギョウミズジュヨウフゼンネンゾウカユウシュウリツルイジダンタイヘイキンシタマワロウスイカショトクテイイソカンロコウシントウトク</t>
    </rPh>
    <phoneticPr fontId="4"/>
  </si>
  <si>
    <t>「①経常収支比率」は新型コロナウイルス感染症の影響が落ち着きつつあり、主要産業である観光業の水需要が増加したため給水収益も増加傾向にある。また、新型コロナウイルス感染症対応地方創生臨時交付金事業を実施したため経常収支比率が前年より大きく増加した。
「②累積欠損金比率」は０％であり良好な状態である。
「③流動比率」は新規企業債の発行を抑制し、施設整備を実施したため前年より減少した。
「④企業債残高給水収益比率」は、新規発行を抑制していることから類似団体平均を下回っている。
「⑤料金回収率」は１００％を上回るよう、経費削減や水道料金の回収に今後も務めていく。
「⑥給水原価」は類似団体平均を下回っているが、電気料金が高騰し経費が増加しているため増加傾向にある。
「⑦施設利用率」は主要産業の観光業の水需要が増加したため前年より増加した。
「⑧有収率」は類似団体平均を下回っている。漏水箇所の探知と特定を急ぎ管路の更新等に取り組んでいく。</t>
    <rPh sb="2" eb="6">
      <t>ケイジョウシュウシ</t>
    </rPh>
    <rPh sb="6" eb="8">
      <t>ヒリツ</t>
    </rPh>
    <rPh sb="10" eb="12">
      <t>シンガタ</t>
    </rPh>
    <rPh sb="19" eb="22">
      <t>カンセンショウ</t>
    </rPh>
    <rPh sb="23" eb="25">
      <t>エイキョウ</t>
    </rPh>
    <rPh sb="26" eb="27">
      <t>オ</t>
    </rPh>
    <rPh sb="28" eb="29">
      <t>ツ</t>
    </rPh>
    <rPh sb="35" eb="39">
      <t>シュヨウサンギョウ</t>
    </rPh>
    <rPh sb="42" eb="45">
      <t>カンコウギョウ</t>
    </rPh>
    <rPh sb="46" eb="47">
      <t>ミズ</t>
    </rPh>
    <rPh sb="47" eb="49">
      <t>ジュヨウ</t>
    </rPh>
    <rPh sb="50" eb="52">
      <t>ゾウカ</t>
    </rPh>
    <rPh sb="56" eb="58">
      <t>キュウスイ</t>
    </rPh>
    <rPh sb="58" eb="60">
      <t>シュウエキ</t>
    </rPh>
    <rPh sb="61" eb="63">
      <t>ゾウカ</t>
    </rPh>
    <rPh sb="63" eb="65">
      <t>ケイコウ</t>
    </rPh>
    <rPh sb="72" eb="74">
      <t>シンガタ</t>
    </rPh>
    <rPh sb="81" eb="84">
      <t>カンセンショウ</t>
    </rPh>
    <rPh sb="84" eb="86">
      <t>タイオウ</t>
    </rPh>
    <rPh sb="86" eb="88">
      <t>チホウ</t>
    </rPh>
    <rPh sb="88" eb="90">
      <t>ソウセイ</t>
    </rPh>
    <rPh sb="90" eb="92">
      <t>リンジ</t>
    </rPh>
    <rPh sb="92" eb="95">
      <t>コウフキン</t>
    </rPh>
    <rPh sb="95" eb="97">
      <t>ジギョウ</t>
    </rPh>
    <rPh sb="98" eb="100">
      <t>ジッシ</t>
    </rPh>
    <rPh sb="104" eb="108">
      <t>ケイジョウシュウシ</t>
    </rPh>
    <rPh sb="108" eb="110">
      <t>ヒリツ</t>
    </rPh>
    <rPh sb="111" eb="113">
      <t>ゼンネン</t>
    </rPh>
    <rPh sb="115" eb="116">
      <t>オオ</t>
    </rPh>
    <rPh sb="118" eb="120">
      <t>ゾウカ</t>
    </rPh>
    <rPh sb="126" eb="128">
      <t>ルイセキ</t>
    </rPh>
    <rPh sb="128" eb="131">
      <t>ケッソンキン</t>
    </rPh>
    <rPh sb="131" eb="133">
      <t>ヒリツ</t>
    </rPh>
    <rPh sb="140" eb="142">
      <t>リョウコウ</t>
    </rPh>
    <rPh sb="143" eb="145">
      <t>ジョウタイ</t>
    </rPh>
    <rPh sb="152" eb="156">
      <t>リュウドウヒリツ</t>
    </rPh>
    <rPh sb="158" eb="160">
      <t>シンキ</t>
    </rPh>
    <rPh sb="160" eb="163">
      <t>キギョウサイ</t>
    </rPh>
    <rPh sb="164" eb="166">
      <t>ハッコウ</t>
    </rPh>
    <rPh sb="167" eb="169">
      <t>ヨクセイ</t>
    </rPh>
    <rPh sb="173" eb="175">
      <t>セイビ</t>
    </rPh>
    <rPh sb="176" eb="178">
      <t>ジッシ</t>
    </rPh>
    <rPh sb="194" eb="197">
      <t>キギョウサイ</t>
    </rPh>
    <rPh sb="197" eb="199">
      <t>ザンダカ</t>
    </rPh>
    <rPh sb="199" eb="201">
      <t>キュウスイ</t>
    </rPh>
    <rPh sb="201" eb="203">
      <t>シュウエキ</t>
    </rPh>
    <rPh sb="203" eb="205">
      <t>ヒリツ</t>
    </rPh>
    <rPh sb="208" eb="210">
      <t>シンキ</t>
    </rPh>
    <rPh sb="210" eb="212">
      <t>ハッコウ</t>
    </rPh>
    <rPh sb="213" eb="215">
      <t>ヨクセイ</t>
    </rPh>
    <rPh sb="223" eb="225">
      <t>ルイジ</t>
    </rPh>
    <rPh sb="225" eb="227">
      <t>ダンタイ</t>
    </rPh>
    <rPh sb="227" eb="229">
      <t>ヘイキン</t>
    </rPh>
    <rPh sb="230" eb="232">
      <t>シタマワ</t>
    </rPh>
    <rPh sb="240" eb="242">
      <t>リョウキン</t>
    </rPh>
    <rPh sb="242" eb="245">
      <t>カイシュウリツ</t>
    </rPh>
    <rPh sb="252" eb="254">
      <t>ウワマワ</t>
    </rPh>
    <rPh sb="258" eb="260">
      <t>ケイヒ</t>
    </rPh>
    <rPh sb="260" eb="262">
      <t>サクゲン</t>
    </rPh>
    <rPh sb="263" eb="267">
      <t>スイドウリョウキン</t>
    </rPh>
    <rPh sb="268" eb="270">
      <t>カイシュウ</t>
    </rPh>
    <rPh sb="271" eb="273">
      <t>コンゴ</t>
    </rPh>
    <rPh sb="274" eb="275">
      <t>ツト</t>
    </rPh>
    <rPh sb="283" eb="287">
      <t>キュウスイゲンカ</t>
    </rPh>
    <rPh sb="289" eb="291">
      <t>ルイジ</t>
    </rPh>
    <rPh sb="291" eb="293">
      <t>ダンタイ</t>
    </rPh>
    <rPh sb="293" eb="295">
      <t>ヘイキン</t>
    </rPh>
    <rPh sb="296" eb="298">
      <t>シタマワ</t>
    </rPh>
    <rPh sb="304" eb="308">
      <t>デンキリョウキン</t>
    </rPh>
    <rPh sb="309" eb="311">
      <t>コウトウ</t>
    </rPh>
    <rPh sb="312" eb="314">
      <t>ケイヒ</t>
    </rPh>
    <rPh sb="315" eb="317">
      <t>ゾウカ</t>
    </rPh>
    <rPh sb="323" eb="325">
      <t>ゾウカ</t>
    </rPh>
    <rPh sb="325" eb="327">
      <t>ケイコウ</t>
    </rPh>
    <rPh sb="334" eb="336">
      <t>シセツ</t>
    </rPh>
    <rPh sb="336" eb="339">
      <t>リヨウリツ</t>
    </rPh>
    <rPh sb="341" eb="345">
      <t>シュヨウサンギョウ</t>
    </rPh>
    <rPh sb="346" eb="349">
      <t>カンコウギョウ</t>
    </rPh>
    <rPh sb="350" eb="353">
      <t>ミズジュヨウ</t>
    </rPh>
    <rPh sb="354" eb="356">
      <t>ゾウカ</t>
    </rPh>
    <rPh sb="360" eb="362">
      <t>ゼンネン</t>
    </rPh>
    <rPh sb="364" eb="366">
      <t>ゾウカ</t>
    </rPh>
    <rPh sb="372" eb="375">
      <t>ユウシュウリツ</t>
    </rPh>
    <rPh sb="377" eb="383">
      <t>ルイジダンタイヘイキン</t>
    </rPh>
    <rPh sb="384" eb="386">
      <t>シタマワ</t>
    </rPh>
    <rPh sb="391" eb="393">
      <t>ロウスイ</t>
    </rPh>
    <rPh sb="393" eb="395">
      <t>カショ</t>
    </rPh>
    <rPh sb="396" eb="398">
      <t>タンチ</t>
    </rPh>
    <rPh sb="399" eb="401">
      <t>トクテイ</t>
    </rPh>
    <rPh sb="402" eb="403">
      <t>イソ</t>
    </rPh>
    <rPh sb="404" eb="406">
      <t>カンロ</t>
    </rPh>
    <rPh sb="407" eb="409">
      <t>コウシン</t>
    </rPh>
    <rPh sb="409" eb="410">
      <t>トウ</t>
    </rPh>
    <rPh sb="411" eb="412">
      <t>ト</t>
    </rPh>
    <rPh sb="413" eb="414">
      <t>ク</t>
    </rPh>
    <phoneticPr fontId="4"/>
  </si>
  <si>
    <t>「①有形固定資産減価償却率」「②管路経年化率」ともに類似団体平均を上回り、施設・管路の更新が遅れている。
「③管路更新率」は類似団体平均を大きく下回っている。新規井戸整備事業を優先したため管路の更新が遅れている。今後は更新費用の確保や施設整備計画に沿って計画的に管路の更新を行う必要がある。</t>
    <rPh sb="2" eb="8">
      <t>ユウケイコテイシサン</t>
    </rPh>
    <rPh sb="8" eb="12">
      <t>ゲンカショウキャク</t>
    </rPh>
    <rPh sb="12" eb="13">
      <t>リツ</t>
    </rPh>
    <rPh sb="16" eb="18">
      <t>カンロ</t>
    </rPh>
    <rPh sb="18" eb="21">
      <t>ケイネンカ</t>
    </rPh>
    <rPh sb="21" eb="22">
      <t>リツ</t>
    </rPh>
    <rPh sb="26" eb="32">
      <t>ルイジダンタイヘイキン</t>
    </rPh>
    <rPh sb="33" eb="35">
      <t>ウワマワ</t>
    </rPh>
    <rPh sb="37" eb="39">
      <t>シセツ</t>
    </rPh>
    <rPh sb="40" eb="42">
      <t>カンロ</t>
    </rPh>
    <rPh sb="43" eb="45">
      <t>コウシン</t>
    </rPh>
    <rPh sb="46" eb="47">
      <t>オク</t>
    </rPh>
    <rPh sb="51" eb="52">
      <t>オク</t>
    </rPh>
    <rPh sb="60" eb="64">
      <t>カンロコウシン</t>
    </rPh>
    <rPh sb="64" eb="65">
      <t>リツ</t>
    </rPh>
    <rPh sb="67" eb="73">
      <t>ルイジダンタイヘイキン</t>
    </rPh>
    <rPh sb="74" eb="75">
      <t>オオ</t>
    </rPh>
    <rPh sb="77" eb="79">
      <t>シタマワ</t>
    </rPh>
    <rPh sb="79" eb="83">
      <t>シンキイド</t>
    </rPh>
    <rPh sb="83" eb="85">
      <t>セイビ</t>
    </rPh>
    <rPh sb="85" eb="87">
      <t>ジギョウ</t>
    </rPh>
    <rPh sb="88" eb="90">
      <t>ユウセン</t>
    </rPh>
    <rPh sb="96" eb="98">
      <t>シセツ</t>
    </rPh>
    <rPh sb="99" eb="101">
      <t>カンロ</t>
    </rPh>
    <rPh sb="102" eb="104">
      <t>コウシン</t>
    </rPh>
    <rPh sb="106" eb="108">
      <t>コンゴ</t>
    </rPh>
    <rPh sb="114" eb="118">
      <t>コウシンヒヨウ</t>
    </rPh>
    <rPh sb="119" eb="121">
      <t>カクホ</t>
    </rPh>
    <rPh sb="122" eb="126">
      <t>シセツセイビ</t>
    </rPh>
    <rPh sb="126" eb="128">
      <t>ケイカク</t>
    </rPh>
    <rPh sb="129" eb="130">
      <t>ソ</t>
    </rPh>
    <rPh sb="131" eb="133">
      <t>カンロ</t>
    </rPh>
    <rPh sb="135" eb="138">
      <t>ケイカクテキ</t>
    </rPh>
    <rPh sb="139" eb="141">
      <t>コウシン</t>
    </rPh>
    <rPh sb="142" eb="143">
      <t>オコナヒツヨウシセツリヨウリツシュヨウサンギョウカンコウギョウミズジュヨウフゼンネンゾウカユウシュウリツルイジダンタイヘイキンシタマワロウスイカショトクテイイソカンロコウシントウトク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</si>
</sst>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0.32</c:v>
                </c:pt>
                <c:pt idx="1">
                  <c:v>0.71</c:v>
                </c:pt>
                <c:pt idx="2">
                  <c:v>0.48</c:v>
                </c:pt>
                <c:pt idx="3">
                  <c:v>0.2</c:v>
                </c:pt>
                <c:pt idx="4" formatCode="#,##0.00;&quot;△&quot;#,##0.00">
                  <c:v>0</c:v>
                </c:pt>
              </c:numCache>
            </c:numRef>
          </c:val>
          <c:extLst>
            <c:ext xmlns:c16="http://schemas.microsoft.com/office/drawing/2014/chart" uri="{C3380CC4-5D6E-409C-BE32-E72D297353CC}">
              <c16:uniqueId val="{00000000-A0E6-43CC-B190-F7209BBB9F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A0E6-43CC-B190-F7209BBB9F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39.369999999999997</c:v>
                </c:pt>
                <c:pt idx="1">
                  <c:v>38.200000000000003</c:v>
                </c:pt>
                <c:pt idx="2">
                  <c:v>35.799999999999997</c:v>
                </c:pt>
                <c:pt idx="3">
                  <c:v>32.369999999999997</c:v>
                </c:pt>
                <c:pt idx="4">
                  <c:v>35.19</c:v>
                </c:pt>
              </c:numCache>
            </c:numRef>
          </c:val>
          <c:extLst>
            <c:ext xmlns:c16="http://schemas.microsoft.com/office/drawing/2014/chart" uri="{C3380CC4-5D6E-409C-BE32-E72D297353CC}">
              <c16:uniqueId val="{00000000-926E-47C4-9786-625AA0E6B4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926E-47C4-9786-625AA0E6B4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66.91</c:v>
                </c:pt>
                <c:pt idx="1">
                  <c:v>66.34</c:v>
                </c:pt>
                <c:pt idx="2">
                  <c:v>67.77</c:v>
                </c:pt>
                <c:pt idx="3">
                  <c:v>73.64</c:v>
                </c:pt>
                <c:pt idx="4">
                  <c:v>70.709999999999994</c:v>
                </c:pt>
              </c:numCache>
            </c:numRef>
          </c:val>
          <c:extLst>
            <c:ext xmlns:c16="http://schemas.microsoft.com/office/drawing/2014/chart" uri="{C3380CC4-5D6E-409C-BE32-E72D297353CC}">
              <c16:uniqueId val="{00000000-0D32-477D-A391-EFA07BFFCA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0D32-477D-A391-EFA07BFFCA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107.71</c:v>
                </c:pt>
                <c:pt idx="1">
                  <c:v>103.48</c:v>
                </c:pt>
                <c:pt idx="2">
                  <c:v>101.05</c:v>
                </c:pt>
                <c:pt idx="3">
                  <c:v>100.28</c:v>
                </c:pt>
                <c:pt idx="4">
                  <c:v>109.01</c:v>
                </c:pt>
              </c:numCache>
            </c:numRef>
          </c:val>
          <c:extLst>
            <c:ext xmlns:c16="http://schemas.microsoft.com/office/drawing/2014/chart" uri="{C3380CC4-5D6E-409C-BE32-E72D297353CC}">
              <c16:uniqueId val="{00000000-2B48-4F26-A2D8-11DFBAC86C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2B48-4F26-A2D8-11DFBAC86C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63.18</c:v>
                </c:pt>
                <c:pt idx="1">
                  <c:v>64.260000000000005</c:v>
                </c:pt>
                <c:pt idx="2">
                  <c:v>65.58</c:v>
                </c:pt>
                <c:pt idx="3">
                  <c:v>66.92</c:v>
                </c:pt>
                <c:pt idx="4">
                  <c:v>68.27</c:v>
                </c:pt>
              </c:numCache>
            </c:numRef>
          </c:val>
          <c:extLst>
            <c:ext xmlns:c16="http://schemas.microsoft.com/office/drawing/2014/chart" uri="{C3380CC4-5D6E-409C-BE32-E72D297353CC}">
              <c16:uniqueId val="{00000000-D13A-4372-95CA-3F67A4D313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D13A-4372-95CA-3F67A4D313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34.450000000000003</c:v>
                </c:pt>
                <c:pt idx="1">
                  <c:v>37.119999999999997</c:v>
                </c:pt>
                <c:pt idx="2">
                  <c:v>38.369999999999997</c:v>
                </c:pt>
                <c:pt idx="3">
                  <c:v>41.09</c:v>
                </c:pt>
                <c:pt idx="4">
                  <c:v>41.09</c:v>
                </c:pt>
              </c:numCache>
            </c:numRef>
          </c:val>
          <c:extLst>
            <c:ext xmlns:c16="http://schemas.microsoft.com/office/drawing/2014/chart" uri="{C3380CC4-5D6E-409C-BE32-E72D297353CC}">
              <c16:uniqueId val="{00000000-6156-481F-88C5-BC822ADA02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6156-481F-88C5-BC822ADA02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16-408C-BE6E-D8F807BDA8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F716-408C-BE6E-D8F807BDA8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719.49</c:v>
                </c:pt>
                <c:pt idx="1">
                  <c:v>668.21</c:v>
                </c:pt>
                <c:pt idx="2">
                  <c:v>555.49</c:v>
                </c:pt>
                <c:pt idx="3">
                  <c:v>540.37</c:v>
                </c:pt>
                <c:pt idx="4">
                  <c:v>405.46</c:v>
                </c:pt>
              </c:numCache>
            </c:numRef>
          </c:val>
          <c:extLst>
            <c:ext xmlns:c16="http://schemas.microsoft.com/office/drawing/2014/chart" uri="{C3380CC4-5D6E-409C-BE32-E72D297353CC}">
              <c16:uniqueId val="{00000000-3886-4CD2-8319-5729FEB8605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3886-4CD2-8319-5729FEB8605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210.93</c:v>
                </c:pt>
                <c:pt idx="1">
                  <c:v>192.26</c:v>
                </c:pt>
                <c:pt idx="2">
                  <c:v>173.78</c:v>
                </c:pt>
                <c:pt idx="3">
                  <c:v>150.05000000000001</c:v>
                </c:pt>
                <c:pt idx="4">
                  <c:v>115.85</c:v>
                </c:pt>
              </c:numCache>
            </c:numRef>
          </c:val>
          <c:extLst>
            <c:ext xmlns:c16="http://schemas.microsoft.com/office/drawing/2014/chart" uri="{C3380CC4-5D6E-409C-BE32-E72D297353CC}">
              <c16:uniqueId val="{00000000-BB90-48E5-9761-33CEA42BDF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BB90-48E5-9761-33CEA42BDF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106.72</c:v>
                </c:pt>
                <c:pt idx="1">
                  <c:v>102.39</c:v>
                </c:pt>
                <c:pt idx="2">
                  <c:v>99.93</c:v>
                </c:pt>
                <c:pt idx="3">
                  <c:v>98.67</c:v>
                </c:pt>
                <c:pt idx="4">
                  <c:v>96.99</c:v>
                </c:pt>
              </c:numCache>
            </c:numRef>
          </c:val>
          <c:extLst>
            <c:ext xmlns:c16="http://schemas.microsoft.com/office/drawing/2014/chart" uri="{C3380CC4-5D6E-409C-BE32-E72D297353CC}">
              <c16:uniqueId val="{00000000-D888-4D83-8DBD-102FCB1148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D888-4D83-8DBD-102FCB1148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149.77000000000001</c:v>
                </c:pt>
                <c:pt idx="1">
                  <c:v>157.31</c:v>
                </c:pt>
                <c:pt idx="2">
                  <c:v>162.18</c:v>
                </c:pt>
                <c:pt idx="3">
                  <c:v>163.66999999999999</c:v>
                </c:pt>
                <c:pt idx="4">
                  <c:v>167.85</c:v>
                </c:pt>
              </c:numCache>
            </c:numRef>
          </c:val>
          <c:extLst>
            <c:ext xmlns:c16="http://schemas.microsoft.com/office/drawing/2014/chart" uri="{C3380CC4-5D6E-409C-BE32-E72D297353CC}">
              <c16:uniqueId val="{00000000-E07D-467E-AF88-E0BADB13DD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E07D-467E-AF88-E0BADB13DD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静岡県　東伊豆町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11414</v>
      </c>
      <c r="AM8" s="66"/>
      <c r="AN8" s="66"/>
      <c r="AO8" s="66"/>
      <c r="AP8" s="66"/>
      <c r="AQ8" s="66"/>
      <c r="AR8" s="66"/>
      <c r="AS8" s="66"/>
      <c r="AT8" s="37">
        <f>データ!$S$6</f>
        <v>77.819999999999993</v>
      </c>
      <c r="AU8" s="38"/>
      <c r="AV8" s="38"/>
      <c r="AW8" s="38"/>
      <c r="AX8" s="38"/>
      <c r="AY8" s="38"/>
      <c r="AZ8" s="38"/>
      <c r="BA8" s="38"/>
      <c r="BB8" s="55">
        <f>データ!$T$6</f>
        <v>146.66999999999999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89.18</v>
      </c>
      <c r="J10" s="38"/>
      <c r="K10" s="38"/>
      <c r="L10" s="38"/>
      <c r="M10" s="38"/>
      <c r="N10" s="38"/>
      <c r="O10" s="65"/>
      <c r="P10" s="55">
        <f>データ!$P$6</f>
        <v>97.45</v>
      </c>
      <c r="Q10" s="55"/>
      <c r="R10" s="55"/>
      <c r="S10" s="55"/>
      <c r="T10" s="55"/>
      <c r="U10" s="55"/>
      <c r="V10" s="55"/>
      <c r="W10" s="66">
        <f>データ!$Q$6</f>
        <v>2849</v>
      </c>
      <c r="X10" s="66"/>
      <c r="Y10" s="66"/>
      <c r="Z10" s="66"/>
      <c r="AA10" s="66"/>
      <c r="AB10" s="66"/>
      <c r="AC10" s="66"/>
      <c r="AD10" s="2"/>
      <c r="AE10" s="2"/>
      <c r="AF10" s="2"/>
      <c r="AG10" s="2"/>
      <c r="AH10" s="2"/>
      <c r="AI10" s="2"/>
      <c r="AJ10" s="2"/>
      <c r="AK10" s="2"/>
      <c r="AL10" s="66">
        <f>データ!$U$6</f>
        <v>11063</v>
      </c>
      <c r="AM10" s="66"/>
      <c r="AN10" s="66"/>
      <c r="AO10" s="66"/>
      <c r="AP10" s="66"/>
      <c r="AQ10" s="66"/>
      <c r="AR10" s="66"/>
      <c r="AS10" s="66"/>
      <c r="AT10" s="37">
        <f>データ!$V$6</f>
        <v>16.22</v>
      </c>
      <c r="AU10" s="38"/>
      <c r="AV10" s="38"/>
      <c r="AW10" s="38"/>
      <c r="AX10" s="38"/>
      <c r="AY10" s="38"/>
      <c r="AZ10" s="38"/>
      <c r="BA10" s="38"/>
      <c r="BB10" s="55">
        <f>データ!$W$6</f>
        <v>682.06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QDDD+rrbSWaEruu7Adl+Y3oQ6bmXiuiU6wsKgYuHFjPC2rrxLmbKRDNQOqhtm2cJ67IWjVcHPKFDIFfBlsuA==" saltValue="//xkJlgCzstqeSAp1PX0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223018</v>
      </c>
      <c r="D6" s="20">
        <f t="shared" si="3"/>
        <v>46</v>
      </c>
      <c r="E6" s="20">
        <f t="shared" si="3"/>
        <v>1</v>
      </c>
      <c r="F6" s="20">
        <f t="shared" si="3"/>
        <v>0</v>
      </c>
      <c r="G6" s="20">
        <f t="shared" si="3"/>
        <v>1</v>
      </c>
      <c r="H6" s="20" t="str">
        <f t="shared" si="3"/>
        <v>静岡県　東伊豆町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89.18</v>
      </c>
      <c r="P6" s="21">
        <f t="shared" si="3"/>
        <v>97.45</v>
      </c>
      <c r="Q6" s="21">
        <f t="shared" si="3"/>
        <v>2849</v>
      </c>
      <c r="R6" s="21">
        <f t="shared" si="3"/>
        <v>11414</v>
      </c>
      <c r="S6" s="21">
        <f t="shared" si="3"/>
        <v>77.819999999999993</v>
      </c>
      <c r="T6" s="21">
        <f t="shared" si="3"/>
        <v>146.66999999999999</v>
      </c>
      <c r="U6" s="21">
        <f t="shared" si="3"/>
        <v>11063</v>
      </c>
      <c r="V6" s="21">
        <f t="shared" si="3"/>
        <v>16.22</v>
      </c>
      <c r="W6" s="21">
        <f t="shared" si="3"/>
        <v>682.06</v>
      </c>
      <c r="X6" s="22">
        <f>IF(X7="",NA(),X7)</f>
        <v>107.71</v>
      </c>
      <c r="Y6" s="22">
        <f t="shared" ref="Y6:AG6" si="4">IF(Y7="",NA(),Y7)</f>
        <v>103.48</v>
      </c>
      <c r="Z6" s="22">
        <f t="shared" si="4"/>
        <v>101.05</v>
      </c>
      <c r="AA6" s="22">
        <f t="shared" si="4"/>
        <v>100.28</v>
      </c>
      <c r="AB6" s="22">
        <f t="shared" si="4"/>
        <v>109.01</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719.49</v>
      </c>
      <c r="AU6" s="22">
        <f t="shared" ref="AU6:BC6" si="6">IF(AU7="",NA(),AU7)</f>
        <v>668.21</v>
      </c>
      <c r="AV6" s="22">
        <f t="shared" si="6"/>
        <v>555.49</v>
      </c>
      <c r="AW6" s="22">
        <f t="shared" si="6"/>
        <v>540.37</v>
      </c>
      <c r="AX6" s="22">
        <f t="shared" si="6"/>
        <v>405.46</v>
      </c>
      <c r="AY6" s="22">
        <f t="shared" si="6"/>
        <v>359.7</v>
      </c>
      <c r="AZ6" s="22">
        <f t="shared" si="6"/>
        <v>362.93</v>
      </c>
      <c r="BA6" s="22">
        <f t="shared" si="6"/>
        <v>371.81</v>
      </c>
      <c r="BB6" s="22">
        <f t="shared" si="6"/>
        <v>384.23</v>
      </c>
      <c r="BC6" s="22">
        <f t="shared" si="6"/>
        <v>364.3</v>
      </c>
      <c r="BD6" s="21" t="str">
        <f>IF(BD7="","",IF(BD7="-","【-】","【"&amp;SUBSTITUTE(TEXT(BD7,"#,##0.00"),"-","△")&amp;"】"))</f>
        <v>【252.29】</v>
      </c>
      <c r="BE6" s="22">
        <f>IF(BE7="",NA(),BE7)</f>
        <v>210.93</v>
      </c>
      <c r="BF6" s="22">
        <f t="shared" ref="BF6:BN6" si="7">IF(BF7="",NA(),BF7)</f>
        <v>192.26</v>
      </c>
      <c r="BG6" s="22">
        <f t="shared" si="7"/>
        <v>173.78</v>
      </c>
      <c r="BH6" s="22">
        <f t="shared" si="7"/>
        <v>150.05000000000001</v>
      </c>
      <c r="BI6" s="22">
        <f t="shared" si="7"/>
        <v>115.85</v>
      </c>
      <c r="BJ6" s="22">
        <f t="shared" si="7"/>
        <v>447.01</v>
      </c>
      <c r="BK6" s="22">
        <f t="shared" si="7"/>
        <v>439.05</v>
      </c>
      <c r="BL6" s="22">
        <f t="shared" si="7"/>
        <v>465.85</v>
      </c>
      <c r="BM6" s="22">
        <f t="shared" si="7"/>
        <v>439.43</v>
      </c>
      <c r="BN6" s="22">
        <f t="shared" si="7"/>
        <v>438.41</v>
      </c>
      <c r="BO6" s="21" t="str">
        <f>IF(BO7="","",IF(BO7="-","【-】","【"&amp;SUBSTITUTE(TEXT(BO7,"#,##0.00"),"-","△")&amp;"】"))</f>
        <v>【268.07】</v>
      </c>
      <c r="BP6" s="22">
        <f>IF(BP7="",NA(),BP7)</f>
        <v>106.72</v>
      </c>
      <c r="BQ6" s="22">
        <f t="shared" ref="BQ6:BY6" si="8">IF(BQ7="",NA(),BQ7)</f>
        <v>102.39</v>
      </c>
      <c r="BR6" s="22">
        <f t="shared" si="8"/>
        <v>99.93</v>
      </c>
      <c r="BS6" s="22">
        <f t="shared" si="8"/>
        <v>98.67</v>
      </c>
      <c r="BT6" s="22">
        <f t="shared" si="8"/>
        <v>96.99</v>
      </c>
      <c r="BU6" s="22">
        <f t="shared" si="8"/>
        <v>95.81</v>
      </c>
      <c r="BV6" s="22">
        <f t="shared" si="8"/>
        <v>95.26</v>
      </c>
      <c r="BW6" s="22">
        <f t="shared" si="8"/>
        <v>92.39</v>
      </c>
      <c r="BX6" s="22">
        <f t="shared" si="8"/>
        <v>94.41</v>
      </c>
      <c r="BY6" s="22">
        <f t="shared" si="8"/>
        <v>90.96</v>
      </c>
      <c r="BZ6" s="21" t="str">
        <f>IF(BZ7="","",IF(BZ7="-","【-】","【"&amp;SUBSTITUTE(TEXT(BZ7,"#,##0.00"),"-","△")&amp;"】"))</f>
        <v>【97.47】</v>
      </c>
      <c r="CA6" s="22">
        <f>IF(CA7="",NA(),CA7)</f>
        <v>149.77000000000001</v>
      </c>
      <c r="CB6" s="22">
        <f t="shared" ref="CB6:CJ6" si="9">IF(CB7="",NA(),CB7)</f>
        <v>157.31</v>
      </c>
      <c r="CC6" s="22">
        <f t="shared" si="9"/>
        <v>162.18</v>
      </c>
      <c r="CD6" s="22">
        <f t="shared" si="9"/>
        <v>163.66999999999999</v>
      </c>
      <c r="CE6" s="22">
        <f t="shared" si="9"/>
        <v>167.85</v>
      </c>
      <c r="CF6" s="22">
        <f t="shared" si="9"/>
        <v>189.58</v>
      </c>
      <c r="CG6" s="22">
        <f t="shared" si="9"/>
        <v>192.82</v>
      </c>
      <c r="CH6" s="22">
        <f t="shared" si="9"/>
        <v>192.98</v>
      </c>
      <c r="CI6" s="22">
        <f t="shared" si="9"/>
        <v>192.13</v>
      </c>
      <c r="CJ6" s="22">
        <f t="shared" si="9"/>
        <v>197.04</v>
      </c>
      <c r="CK6" s="21" t="str">
        <f>IF(CK7="","",IF(CK7="-","【-】","【"&amp;SUBSTITUTE(TEXT(CK7,"#,##0.00"),"-","△")&amp;"】"))</f>
        <v>【174.75】</v>
      </c>
      <c r="CL6" s="22">
        <f>IF(CL7="",NA(),CL7)</f>
        <v>39.369999999999997</v>
      </c>
      <c r="CM6" s="22">
        <f t="shared" ref="CM6:CU6" si="10">IF(CM7="",NA(),CM7)</f>
        <v>38.200000000000003</v>
      </c>
      <c r="CN6" s="22">
        <f t="shared" si="10"/>
        <v>35.799999999999997</v>
      </c>
      <c r="CO6" s="22">
        <f t="shared" si="10"/>
        <v>32.369999999999997</v>
      </c>
      <c r="CP6" s="22">
        <f t="shared" si="10"/>
        <v>35.19</v>
      </c>
      <c r="CQ6" s="22">
        <f t="shared" si="10"/>
        <v>55.22</v>
      </c>
      <c r="CR6" s="22">
        <f t="shared" si="10"/>
        <v>54.05</v>
      </c>
      <c r="CS6" s="22">
        <f t="shared" si="10"/>
        <v>54.43</v>
      </c>
      <c r="CT6" s="22">
        <f t="shared" si="10"/>
        <v>53.87</v>
      </c>
      <c r="CU6" s="22">
        <f t="shared" si="10"/>
        <v>54.49</v>
      </c>
      <c r="CV6" s="21" t="str">
        <f>IF(CV7="","",IF(CV7="-","【-】","【"&amp;SUBSTITUTE(TEXT(CV7,"#,##0.00"),"-","△")&amp;"】"))</f>
        <v>【59.97】</v>
      </c>
      <c r="CW6" s="22">
        <f>IF(CW7="",NA(),CW7)</f>
        <v>66.91</v>
      </c>
      <c r="CX6" s="22">
        <f t="shared" ref="CX6:DF6" si="11">IF(CX7="",NA(),CX7)</f>
        <v>66.34</v>
      </c>
      <c r="CY6" s="22">
        <f t="shared" si="11"/>
        <v>67.77</v>
      </c>
      <c r="CZ6" s="22">
        <f t="shared" si="11"/>
        <v>73.64</v>
      </c>
      <c r="DA6" s="22">
        <f t="shared" si="11"/>
        <v>70.709999999999994</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63.18</v>
      </c>
      <c r="DI6" s="22">
        <f t="shared" ref="DI6:DQ6" si="12">IF(DI7="",NA(),DI7)</f>
        <v>64.260000000000005</v>
      </c>
      <c r="DJ6" s="22">
        <f t="shared" si="12"/>
        <v>65.58</v>
      </c>
      <c r="DK6" s="22">
        <f t="shared" si="12"/>
        <v>66.92</v>
      </c>
      <c r="DL6" s="22">
        <f t="shared" si="12"/>
        <v>68.27</v>
      </c>
      <c r="DM6" s="22">
        <f t="shared" si="12"/>
        <v>47.97</v>
      </c>
      <c r="DN6" s="22">
        <f t="shared" si="12"/>
        <v>49.12</v>
      </c>
      <c r="DO6" s="22">
        <f t="shared" si="12"/>
        <v>49.39</v>
      </c>
      <c r="DP6" s="22">
        <f t="shared" si="12"/>
        <v>50.75</v>
      </c>
      <c r="DQ6" s="22">
        <f t="shared" si="12"/>
        <v>51.72</v>
      </c>
      <c r="DR6" s="21" t="str">
        <f>IF(DR7="","",IF(DR7="-","【-】","【"&amp;SUBSTITUTE(TEXT(DR7,"#,##0.00"),"-","△")&amp;"】"))</f>
        <v>【51.51】</v>
      </c>
      <c r="DS6" s="22">
        <f>IF(DS7="",NA(),DS7)</f>
        <v>34.450000000000003</v>
      </c>
      <c r="DT6" s="22">
        <f t="shared" ref="DT6:EB6" si="13">IF(DT7="",NA(),DT7)</f>
        <v>37.119999999999997</v>
      </c>
      <c r="DU6" s="22">
        <f t="shared" si="13"/>
        <v>38.369999999999997</v>
      </c>
      <c r="DV6" s="22">
        <f t="shared" si="13"/>
        <v>41.09</v>
      </c>
      <c r="DW6" s="22">
        <f t="shared" si="13"/>
        <v>41.09</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0.32</v>
      </c>
      <c r="EE6" s="22">
        <f t="shared" ref="EE6:EM6" si="14">IF(EE7="",NA(),EE7)</f>
        <v>0.71</v>
      </c>
      <c r="EF6" s="22">
        <f t="shared" si="14"/>
        <v>0.48</v>
      </c>
      <c r="EG6" s="22">
        <f t="shared" si="14"/>
        <v>0.2</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223018</v>
      </c>
      <c r="D7" s="24">
        <v>46</v>
      </c>
      <c r="E7" s="24">
        <v>1</v>
      </c>
      <c r="F7" s="24">
        <v>0</v>
      </c>
      <c r="G7" s="24">
        <v>1</v>
      </c>
      <c r="H7" s="24" t="s">
        <v>93</v>
      </c>
      <c r="I7" s="24" t="s">
        <v>94</v>
      </c>
      <c r="J7" s="24" t="s">
        <v>95</v>
      </c>
      <c r="K7" s="24" t="s">
        <v>96</v>
      </c>
      <c r="L7" s="24" t="s">
        <v>97</v>
      </c>
      <c r="M7" s="24" t="s">
        <v>98</v>
      </c>
      <c r="N7" s="25" t="s">
        <v>99</v>
      </c>
      <c r="O7" s="25">
        <v>89.18</v>
      </c>
      <c r="P7" s="25">
        <v>97.45</v>
      </c>
      <c r="Q7" s="25">
        <v>2849</v>
      </c>
      <c r="R7" s="25">
        <v>11414</v>
      </c>
      <c r="S7" s="25">
        <v>77.819999999999993</v>
      </c>
      <c r="T7" s="25">
        <v>146.66999999999999</v>
      </c>
      <c r="U7" s="25">
        <v>11063</v>
      </c>
      <c r="V7" s="25">
        <v>16.22</v>
      </c>
      <c r="W7" s="25">
        <v>682.06</v>
      </c>
      <c r="X7" s="25">
        <v>107.71</v>
      </c>
      <c r="Y7" s="25">
        <v>103.48</v>
      </c>
      <c r="Z7" s="25">
        <v>101.05</v>
      </c>
      <c r="AA7" s="25">
        <v>100.28</v>
      </c>
      <c r="AB7" s="25">
        <v>109.01</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719.49</v>
      </c>
      <c r="AU7" s="25">
        <v>668.21</v>
      </c>
      <c r="AV7" s="25">
        <v>555.49</v>
      </c>
      <c r="AW7" s="25">
        <v>540.37</v>
      </c>
      <c r="AX7" s="25">
        <v>405.46</v>
      </c>
      <c r="AY7" s="25">
        <v>359.7</v>
      </c>
      <c r="AZ7" s="25">
        <v>362.93</v>
      </c>
      <c r="BA7" s="25">
        <v>371.81</v>
      </c>
      <c r="BB7" s="25">
        <v>384.23</v>
      </c>
      <c r="BC7" s="25">
        <v>364.3</v>
      </c>
      <c r="BD7" s="25">
        <v>252.29</v>
      </c>
      <c r="BE7" s="25">
        <v>210.93</v>
      </c>
      <c r="BF7" s="25">
        <v>192.26</v>
      </c>
      <c r="BG7" s="25">
        <v>173.78</v>
      </c>
      <c r="BH7" s="25">
        <v>150.05000000000001</v>
      </c>
      <c r="BI7" s="25">
        <v>115.85</v>
      </c>
      <c r="BJ7" s="25">
        <v>447.01</v>
      </c>
      <c r="BK7" s="25">
        <v>439.05</v>
      </c>
      <c r="BL7" s="25">
        <v>465.85</v>
      </c>
      <c r="BM7" s="25">
        <v>439.43</v>
      </c>
      <c r="BN7" s="25">
        <v>438.41</v>
      </c>
      <c r="BO7" s="25">
        <v>268.07</v>
      </c>
      <c r="BP7" s="25">
        <v>106.72</v>
      </c>
      <c r="BQ7" s="25">
        <v>102.39</v>
      </c>
      <c r="BR7" s="25">
        <v>99.93</v>
      </c>
      <c r="BS7" s="25">
        <v>98.67</v>
      </c>
      <c r="BT7" s="25">
        <v>96.99</v>
      </c>
      <c r="BU7" s="25">
        <v>95.81</v>
      </c>
      <c r="BV7" s="25">
        <v>95.26</v>
      </c>
      <c r="BW7" s="25">
        <v>92.39</v>
      </c>
      <c r="BX7" s="25">
        <v>94.41</v>
      </c>
      <c r="BY7" s="25">
        <v>90.96</v>
      </c>
      <c r="BZ7" s="25">
        <v>97.47</v>
      </c>
      <c r="CA7" s="25">
        <v>149.77000000000001</v>
      </c>
      <c r="CB7" s="25">
        <v>157.31</v>
      </c>
      <c r="CC7" s="25">
        <v>162.18</v>
      </c>
      <c r="CD7" s="25">
        <v>163.66999999999999</v>
      </c>
      <c r="CE7" s="25">
        <v>167.85</v>
      </c>
      <c r="CF7" s="25">
        <v>189.58</v>
      </c>
      <c r="CG7" s="25">
        <v>192.82</v>
      </c>
      <c r="CH7" s="25">
        <v>192.98</v>
      </c>
      <c r="CI7" s="25">
        <v>192.13</v>
      </c>
      <c r="CJ7" s="25">
        <v>197.04</v>
      </c>
      <c r="CK7" s="25">
        <v>174.75</v>
      </c>
      <c r="CL7" s="25">
        <v>39.369999999999997</v>
      </c>
      <c r="CM7" s="25">
        <v>38.200000000000003</v>
      </c>
      <c r="CN7" s="25">
        <v>35.799999999999997</v>
      </c>
      <c r="CO7" s="25">
        <v>32.369999999999997</v>
      </c>
      <c r="CP7" s="25">
        <v>35.19</v>
      </c>
      <c r="CQ7" s="25">
        <v>55.22</v>
      </c>
      <c r="CR7" s="25">
        <v>54.05</v>
      </c>
      <c r="CS7" s="25">
        <v>54.43</v>
      </c>
      <c r="CT7" s="25">
        <v>53.87</v>
      </c>
      <c r="CU7" s="25">
        <v>54.49</v>
      </c>
      <c r="CV7" s="25">
        <v>59.97</v>
      </c>
      <c r="CW7" s="25">
        <v>66.91</v>
      </c>
      <c r="CX7" s="25">
        <v>66.34</v>
      </c>
      <c r="CY7" s="25">
        <v>67.77</v>
      </c>
      <c r="CZ7" s="25">
        <v>73.64</v>
      </c>
      <c r="DA7" s="25">
        <v>70.709999999999994</v>
      </c>
      <c r="DB7" s="25">
        <v>80.930000000000007</v>
      </c>
      <c r="DC7" s="25">
        <v>80.510000000000005</v>
      </c>
      <c r="DD7" s="25">
        <v>79.44</v>
      </c>
      <c r="DE7" s="25">
        <v>79.489999999999995</v>
      </c>
      <c r="DF7" s="25">
        <v>78.8</v>
      </c>
      <c r="DG7" s="25">
        <v>89.76</v>
      </c>
      <c r="DH7" s="25">
        <v>63.18</v>
      </c>
      <c r="DI7" s="25">
        <v>64.260000000000005</v>
      </c>
      <c r="DJ7" s="25">
        <v>65.58</v>
      </c>
      <c r="DK7" s="25">
        <v>66.92</v>
      </c>
      <c r="DL7" s="25">
        <v>68.27</v>
      </c>
      <c r="DM7" s="25">
        <v>47.97</v>
      </c>
      <c r="DN7" s="25">
        <v>49.12</v>
      </c>
      <c r="DO7" s="25">
        <v>49.39</v>
      </c>
      <c r="DP7" s="25">
        <v>50.75</v>
      </c>
      <c r="DQ7" s="25">
        <v>51.72</v>
      </c>
      <c r="DR7" s="25">
        <v>51.51</v>
      </c>
      <c r="DS7" s="25">
        <v>34.450000000000003</v>
      </c>
      <c r="DT7" s="25">
        <v>37.119999999999997</v>
      </c>
      <c r="DU7" s="25">
        <v>38.369999999999997</v>
      </c>
      <c r="DV7" s="25">
        <v>41.09</v>
      </c>
      <c r="DW7" s="25">
        <v>41.09</v>
      </c>
      <c r="DX7" s="25">
        <v>15.33</v>
      </c>
      <c r="DY7" s="25">
        <v>16.760000000000002</v>
      </c>
      <c r="DZ7" s="25">
        <v>18.57</v>
      </c>
      <c r="EA7" s="25">
        <v>21.14</v>
      </c>
      <c r="EB7" s="25">
        <v>22.12</v>
      </c>
      <c r="EC7" s="25">
        <v>23.75</v>
      </c>
      <c r="ED7" s="25">
        <v>0.32</v>
      </c>
      <c r="EE7" s="25">
        <v>0.71</v>
      </c>
      <c r="EF7" s="25">
        <v>0.48</v>
      </c>
      <c r="EG7" s="25">
        <v>0.2</v>
      </c>
      <c r="EH7" s="25">
        <v>0</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東伊豆町役場(No0409133)</cp:lastModifiedBy>
  <cp:lastPrinted>2024-01-23T07:42:10Z</cp:lastPrinted>
  <dcterms:created xsi:type="dcterms:W3CDTF">2023-12-05T00:55:21Z</dcterms:created>
  <dcterms:modified xsi:type="dcterms:W3CDTF">2024-02-26T02:03:26Z</dcterms:modified>
  <cp:category/>
</cp:coreProperties>
</file>